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Usaer\Downloads\"/>
    </mc:Choice>
  </mc:AlternateContent>
  <xr:revisionPtr revIDLastSave="0" documentId="13_ncr:1_{055F3804-1A3C-4E0B-A65F-F2BC5219EB37}" xr6:coauthVersionLast="43" xr6:coauthVersionMax="43" xr10:uidLastSave="{00000000-0000-0000-0000-000000000000}"/>
  <bookViews>
    <workbookView xWindow="-108" yWindow="-108" windowWidth="23256" windowHeight="13176" activeTab="4" xr2:uid="{117BBFA4-6C2A-442F-8097-8399B1F3E3B2}"/>
  </bookViews>
  <sheets>
    <sheet name="DOJ" sheetId="2" r:id="rId1"/>
    <sheet name="FTC" sheetId="8" r:id="rId2"/>
    <sheet name="Notes" sheetId="5" r:id="rId3"/>
    <sheet name="Variables" sheetId="6" r:id="rId4"/>
    <sheet name="DOJ_5_95" sheetId="9" r:id="rId5"/>
    <sheet name="FTC_5_95" sheetId="10" r:id="rId6"/>
  </sheets>
  <definedNames>
    <definedName name="_xlnm._FilterDatabase" localSheetId="0" hidden="1">DOJ!$A$1:$X$662</definedName>
    <definedName name="_xlnm._FilterDatabase" localSheetId="4" hidden="1">DOJ_5_95!$A$1:$Y$71</definedName>
    <definedName name="_xlnm._FilterDatabase" localSheetId="1" hidden="1">FTC!$A$1:$Y$691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1" i="10" l="1"/>
  <c r="L70" i="10"/>
  <c r="L69" i="10"/>
  <c r="L68" i="10"/>
  <c r="L67" i="10"/>
  <c r="L66" i="10"/>
  <c r="L65" i="10"/>
  <c r="L64" i="10"/>
  <c r="L63" i="10"/>
  <c r="L62" i="10"/>
  <c r="L61" i="10"/>
  <c r="L60" i="10"/>
  <c r="L59" i="10"/>
  <c r="L58" i="10"/>
  <c r="L57" i="10"/>
  <c r="L56" i="10"/>
  <c r="L55" i="10"/>
  <c r="L54" i="10"/>
  <c r="L53" i="10"/>
  <c r="L52" i="10"/>
  <c r="L51" i="10"/>
  <c r="L50" i="10"/>
  <c r="L49" i="10"/>
  <c r="L48" i="10"/>
  <c r="L47" i="10"/>
  <c r="L46" i="10"/>
  <c r="L45" i="10"/>
  <c r="L44" i="10"/>
  <c r="L43" i="10"/>
  <c r="L42" i="10"/>
  <c r="L41" i="10"/>
  <c r="L40" i="10"/>
  <c r="L39" i="10"/>
  <c r="L38" i="10"/>
  <c r="O37"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L8" i="10"/>
  <c r="L7" i="10"/>
  <c r="L6" i="10"/>
  <c r="L5" i="10"/>
  <c r="L4" i="10"/>
  <c r="L3" i="10"/>
  <c r="L2" i="10"/>
  <c r="M10" i="9"/>
  <c r="M71" i="9"/>
  <c r="M70" i="9"/>
  <c r="M69" i="9"/>
  <c r="M37" i="9"/>
  <c r="P68" i="9"/>
  <c r="M67" i="9"/>
  <c r="M66" i="9"/>
  <c r="M65" i="9"/>
  <c r="M64" i="9"/>
  <c r="M63" i="9"/>
  <c r="M62" i="9"/>
  <c r="M61" i="9"/>
  <c r="M60" i="9"/>
  <c r="M59" i="9"/>
  <c r="M58" i="9"/>
  <c r="M57" i="9"/>
  <c r="M56" i="9"/>
  <c r="M55" i="9"/>
  <c r="M54" i="9"/>
  <c r="M53" i="9"/>
  <c r="M52" i="9"/>
  <c r="M51" i="9"/>
  <c r="M49" i="9"/>
  <c r="M48" i="9"/>
  <c r="M47" i="9"/>
  <c r="M46" i="9"/>
  <c r="M45" i="9"/>
  <c r="M44" i="9"/>
  <c r="M43" i="9"/>
  <c r="M42" i="9"/>
  <c r="M40" i="9"/>
  <c r="M39" i="9"/>
  <c r="M38" i="9"/>
  <c r="M36" i="9"/>
  <c r="M35" i="9"/>
  <c r="M34" i="9"/>
  <c r="M33" i="9"/>
  <c r="M32" i="9"/>
  <c r="M31" i="9"/>
  <c r="M30" i="9"/>
  <c r="M29" i="9"/>
  <c r="M28" i="9"/>
  <c r="M27" i="9"/>
  <c r="M26" i="9"/>
  <c r="M25" i="9"/>
  <c r="M23" i="9"/>
  <c r="M22" i="9"/>
  <c r="M21" i="9"/>
  <c r="M20" i="9"/>
  <c r="M19" i="9"/>
  <c r="M18" i="9"/>
  <c r="M17" i="9"/>
  <c r="M16" i="9"/>
  <c r="M15" i="9"/>
  <c r="M14" i="9"/>
  <c r="M13" i="9"/>
  <c r="M12" i="9"/>
  <c r="M11" i="9"/>
  <c r="M9" i="9"/>
  <c r="M8" i="9"/>
  <c r="M7" i="9"/>
  <c r="M5" i="9"/>
  <c r="M6" i="9"/>
  <c r="M4" i="9"/>
  <c r="M3" i="9"/>
  <c r="M2" i="9"/>
  <c r="O2" i="8" l="1"/>
  <c r="L360" i="8" l="1"/>
  <c r="L329" i="8"/>
  <c r="L191" i="8"/>
  <c r="L341" i="8"/>
  <c r="L390" i="8"/>
  <c r="L436" i="8"/>
  <c r="L425" i="8"/>
  <c r="L144" i="8"/>
  <c r="L205" i="8"/>
  <c r="L309" i="8"/>
  <c r="L416" i="8"/>
  <c r="L228" i="8"/>
  <c r="L367" i="8"/>
  <c r="L379" i="8"/>
  <c r="L437" i="8"/>
  <c r="L438" i="8"/>
  <c r="L346" i="8"/>
  <c r="L227" i="8"/>
  <c r="L369" i="8"/>
  <c r="L370" i="8"/>
  <c r="L338" i="8"/>
  <c r="L357" i="8"/>
  <c r="L206" i="8"/>
  <c r="L410" i="8"/>
  <c r="L424" i="8"/>
  <c r="L385" i="8"/>
  <c r="L396" i="8"/>
  <c r="L75" i="8"/>
  <c r="L397" i="8"/>
  <c r="L415" i="8"/>
  <c r="L274" i="8"/>
  <c r="L322" i="8"/>
  <c r="L217" i="8"/>
  <c r="L359" i="8"/>
  <c r="L196" i="8"/>
  <c r="L313" i="8"/>
  <c r="L382" i="8"/>
  <c r="L389" i="8"/>
  <c r="L411" i="8"/>
  <c r="L194" i="8"/>
  <c r="L135" i="8"/>
  <c r="L150" i="8"/>
  <c r="L124" i="8"/>
  <c r="L356" i="8"/>
  <c r="L200" i="8"/>
  <c r="L109" i="8"/>
  <c r="L299" i="8"/>
  <c r="L172" i="8"/>
  <c r="L213" i="8"/>
  <c r="L251" i="8"/>
  <c r="L391" i="8"/>
  <c r="L439" i="8"/>
  <c r="L440" i="8"/>
  <c r="L441" i="8"/>
  <c r="L167" i="8"/>
  <c r="L361" i="8"/>
  <c r="L262" i="8"/>
  <c r="L23" i="8"/>
  <c r="L210" i="8"/>
  <c r="L328" i="8"/>
  <c r="L52" i="8"/>
  <c r="L283" i="8"/>
  <c r="L185" i="8"/>
  <c r="L138" i="8"/>
  <c r="L16" i="8"/>
  <c r="L273" i="8"/>
  <c r="L247" i="8"/>
  <c r="L5" i="8"/>
  <c r="L294" i="8"/>
  <c r="L442" i="8"/>
  <c r="L238" i="8"/>
  <c r="L11" i="8"/>
  <c r="L443" i="8"/>
  <c r="L141" i="8"/>
  <c r="L444" i="8"/>
  <c r="L445" i="8"/>
  <c r="L446" i="8"/>
  <c r="L342" i="8"/>
  <c r="L300" i="8"/>
  <c r="L153" i="8"/>
  <c r="L221" i="8"/>
  <c r="L278" i="8"/>
  <c r="L197" i="8"/>
  <c r="L448" i="8"/>
  <c r="L406" i="8"/>
  <c r="L422" i="8"/>
  <c r="L72" i="8"/>
  <c r="L63" i="8"/>
  <c r="L255" i="8"/>
  <c r="L214" i="8"/>
  <c r="L449" i="8"/>
  <c r="L8" i="8"/>
  <c r="L351" i="8"/>
  <c r="L450" i="8"/>
  <c r="L451" i="8"/>
  <c r="L452" i="8"/>
  <c r="L453" i="8"/>
  <c r="L454" i="8"/>
  <c r="L455" i="8"/>
  <c r="L456" i="8"/>
  <c r="L156" i="8"/>
  <c r="L142" i="8"/>
  <c r="L331" i="8"/>
  <c r="L457" i="8"/>
  <c r="L203" i="8"/>
  <c r="L314" i="8"/>
  <c r="L81" i="8"/>
  <c r="L458" i="8"/>
  <c r="L116" i="8"/>
  <c r="L47" i="8"/>
  <c r="L178" i="8"/>
  <c r="L100" i="8"/>
  <c r="L459" i="8"/>
  <c r="L284" i="8"/>
  <c r="L304" i="8"/>
  <c r="L460" i="8"/>
  <c r="L461" i="8"/>
  <c r="L462" i="8"/>
  <c r="L463" i="8"/>
  <c r="L464" i="8"/>
  <c r="L256" i="8"/>
  <c r="L319" i="8"/>
  <c r="L352" i="8"/>
  <c r="L381" i="8"/>
  <c r="L198" i="8"/>
  <c r="L27" i="8"/>
  <c r="L121" i="8"/>
  <c r="L465" i="8"/>
  <c r="L417" i="8"/>
  <c r="L88" i="8"/>
  <c r="L364" i="8"/>
  <c r="L223" i="8"/>
  <c r="L431" i="8"/>
  <c r="L267" i="8"/>
  <c r="L423" i="8"/>
  <c r="L466" i="8"/>
  <c r="L467" i="8"/>
  <c r="L90" i="8"/>
  <c r="L468" i="8"/>
  <c r="L469" i="8"/>
  <c r="L470" i="8"/>
  <c r="L263" i="8"/>
  <c r="L334" i="8"/>
  <c r="L471" i="8"/>
  <c r="L252" i="8"/>
  <c r="L179" i="8"/>
  <c r="L305" i="8"/>
  <c r="L404" i="8"/>
  <c r="L222" i="8"/>
  <c r="L376" i="8"/>
  <c r="L104" i="8"/>
  <c r="L261" i="8"/>
  <c r="L259" i="8"/>
  <c r="L18" i="8"/>
  <c r="L472" i="8"/>
  <c r="L61" i="8"/>
  <c r="L363" i="8"/>
  <c r="L126" i="8"/>
  <c r="L473" i="8"/>
  <c r="L474" i="8"/>
  <c r="L475" i="8"/>
  <c r="L290" i="8"/>
  <c r="L112" i="8"/>
  <c r="L77" i="8"/>
  <c r="L476" i="8"/>
  <c r="L248" i="8"/>
  <c r="L477" i="8"/>
  <c r="L107" i="8"/>
  <c r="L189" i="8"/>
  <c r="L195" i="8"/>
  <c r="L365" i="8"/>
  <c r="L57" i="8"/>
  <c r="L128" i="8"/>
  <c r="L326" i="8"/>
  <c r="L394" i="8"/>
  <c r="L162" i="8"/>
  <c r="L478" i="8"/>
  <c r="L479" i="8"/>
  <c r="L480" i="8"/>
  <c r="L481" i="8"/>
  <c r="L482" i="8"/>
  <c r="L483" i="8"/>
  <c r="L114" i="8"/>
  <c r="L2" i="8"/>
  <c r="L287" i="8"/>
  <c r="L484" i="8"/>
  <c r="L407" i="8"/>
  <c r="L216" i="8"/>
  <c r="L125" i="8"/>
  <c r="L277" i="8"/>
  <c r="L241" i="8"/>
  <c r="L401" i="8"/>
  <c r="L347" i="8"/>
  <c r="L315" i="8"/>
  <c r="L245" i="8"/>
  <c r="L384" i="8"/>
  <c r="L485" i="8"/>
  <c r="L486" i="8"/>
  <c r="L487" i="8"/>
  <c r="L488" i="8"/>
  <c r="L489" i="8"/>
  <c r="L275" i="8"/>
  <c r="L253" i="8"/>
  <c r="L201" i="8"/>
  <c r="L310" i="8"/>
  <c r="L413" i="8"/>
  <c r="L233" i="8"/>
  <c r="L306" i="8"/>
  <c r="L316" i="8"/>
  <c r="L31" i="8"/>
  <c r="L412" i="8"/>
  <c r="L393" i="8"/>
  <c r="L354" i="8"/>
  <c r="L490" i="8"/>
  <c r="L491" i="8"/>
  <c r="L492" i="8"/>
  <c r="L493" i="8"/>
  <c r="L494" i="8"/>
  <c r="L495" i="8"/>
  <c r="L496" i="8"/>
  <c r="L21" i="8"/>
  <c r="L340" i="8"/>
  <c r="L403" i="8"/>
  <c r="L268" i="8"/>
  <c r="L229" i="8"/>
  <c r="L264" i="8"/>
  <c r="L145" i="8"/>
  <c r="L281" i="8"/>
  <c r="L428" i="8"/>
  <c r="L497" i="8"/>
  <c r="L498" i="8"/>
  <c r="L499" i="8"/>
  <c r="L500" i="8"/>
  <c r="L295" i="8"/>
  <c r="L317" i="8"/>
  <c r="L147" i="8"/>
  <c r="L176" i="8"/>
  <c r="L173" i="8"/>
  <c r="L386" i="8"/>
  <c r="L113" i="8"/>
  <c r="L87" i="8"/>
  <c r="L224" i="8"/>
  <c r="L159" i="8"/>
  <c r="L119" i="8"/>
  <c r="L171" i="8"/>
  <c r="L419" i="8"/>
  <c r="L501" i="8"/>
  <c r="L502" i="8"/>
  <c r="L503" i="8"/>
  <c r="L73" i="8"/>
  <c r="L134" i="8"/>
  <c r="L48" i="8"/>
  <c r="L447" i="8"/>
  <c r="L504" i="8"/>
  <c r="L296" i="8"/>
  <c r="L429" i="8"/>
  <c r="L219" i="8"/>
  <c r="L269" i="8"/>
  <c r="L505" i="8"/>
  <c r="L506" i="8"/>
  <c r="L507" i="8"/>
  <c r="L508" i="8"/>
  <c r="L509" i="8"/>
  <c r="L510" i="8"/>
  <c r="L511" i="8"/>
  <c r="L512" i="8"/>
  <c r="L513" i="8"/>
  <c r="L514" i="8"/>
  <c r="L515" i="8"/>
  <c r="L64" i="8"/>
  <c r="L398" i="8"/>
  <c r="L345" i="8"/>
  <c r="L59" i="8"/>
  <c r="L181" i="8"/>
  <c r="L92" i="8"/>
  <c r="L358" i="8"/>
  <c r="L199" i="8"/>
  <c r="L174" i="8"/>
  <c r="L140" i="8"/>
  <c r="L516" i="8"/>
  <c r="L10" i="8"/>
  <c r="L375" i="8"/>
  <c r="L420" i="8"/>
  <c r="L270" i="8"/>
  <c r="L249" i="8"/>
  <c r="L517" i="8"/>
  <c r="L518" i="8"/>
  <c r="L519" i="8"/>
  <c r="L520" i="8"/>
  <c r="L521" i="8"/>
  <c r="L522" i="8"/>
  <c r="L523" i="8"/>
  <c r="L343" i="8"/>
  <c r="L435" i="8"/>
  <c r="L426" i="8"/>
  <c r="L182" i="8"/>
  <c r="L380" i="8"/>
  <c r="L333" i="8"/>
  <c r="L220" i="8"/>
  <c r="L399" i="8"/>
  <c r="L524" i="8"/>
  <c r="L34" i="8"/>
  <c r="L321" i="8"/>
  <c r="L230" i="8"/>
  <c r="L260" i="8"/>
  <c r="L402" i="8"/>
  <c r="L405" i="8"/>
  <c r="L366" i="8"/>
  <c r="L432" i="8"/>
  <c r="L327" i="8"/>
  <c r="L525" i="8"/>
  <c r="L526" i="8"/>
  <c r="L527" i="8"/>
  <c r="L528" i="8"/>
  <c r="L215" i="8"/>
  <c r="L62" i="8"/>
  <c r="L136" i="8"/>
  <c r="L320" i="8"/>
  <c r="L414" i="8"/>
  <c r="L28" i="8"/>
  <c r="L336" i="8"/>
  <c r="L344" i="8"/>
  <c r="L318" i="8"/>
  <c r="L433" i="8"/>
  <c r="L242" i="8"/>
  <c r="L529" i="8"/>
  <c r="L98" i="8"/>
  <c r="L400" i="8"/>
  <c r="L143" i="8"/>
  <c r="L129" i="8"/>
  <c r="L434" i="8"/>
  <c r="L209" i="8"/>
  <c r="L291" i="8"/>
  <c r="L131" i="8"/>
  <c r="L208" i="8"/>
  <c r="L530" i="8"/>
  <c r="L91" i="8"/>
  <c r="L531" i="8"/>
  <c r="L532" i="8"/>
  <c r="L533" i="8"/>
  <c r="L534" i="8"/>
  <c r="L535" i="8"/>
  <c r="L536" i="8"/>
  <c r="L537" i="8"/>
  <c r="L538" i="8"/>
  <c r="L539" i="8"/>
  <c r="L540" i="8"/>
  <c r="L234" i="8"/>
  <c r="L387" i="8"/>
  <c r="L67" i="8"/>
  <c r="L427" i="8"/>
  <c r="L51" i="8"/>
  <c r="L276" i="8"/>
  <c r="L293" i="8"/>
  <c r="L383" i="8"/>
  <c r="L541" i="8"/>
  <c r="L542" i="8"/>
  <c r="L74" i="8"/>
  <c r="L349" i="8"/>
  <c r="L180" i="8"/>
  <c r="L332" i="8"/>
  <c r="L168" i="8"/>
  <c r="L170" i="8"/>
  <c r="L123" i="8"/>
  <c r="L543" i="8"/>
  <c r="L544" i="8"/>
  <c r="L545" i="8"/>
  <c r="L546" i="8"/>
  <c r="L547" i="8"/>
  <c r="L548" i="8"/>
  <c r="L549" i="8"/>
  <c r="L550" i="8"/>
  <c r="L551" i="8"/>
  <c r="L552" i="8"/>
  <c r="L553" i="8"/>
  <c r="L554" i="8"/>
  <c r="L555" i="8"/>
  <c r="L556" i="8"/>
  <c r="L557" i="8"/>
  <c r="L558" i="8"/>
  <c r="L559" i="8"/>
  <c r="L560" i="8"/>
  <c r="L418" i="8"/>
  <c r="L94" i="8"/>
  <c r="L562" i="8"/>
  <c r="L563" i="8"/>
  <c r="L288" i="8"/>
  <c r="L564" i="8"/>
  <c r="L362" i="8"/>
  <c r="L148" i="8"/>
  <c r="L157" i="8"/>
  <c r="L257" i="8"/>
  <c r="L286" i="8"/>
  <c r="L101" i="8"/>
  <c r="L421" i="8"/>
  <c r="L207" i="8"/>
  <c r="L565" i="8"/>
  <c r="L282" i="8"/>
  <c r="L177" i="8"/>
  <c r="L348" i="8"/>
  <c r="L115" i="8"/>
  <c r="L377" i="8"/>
  <c r="L378" i="8"/>
  <c r="L237" i="8"/>
  <c r="L372" i="8"/>
  <c r="L561" i="8"/>
  <c r="L60" i="8"/>
  <c r="L307" i="8"/>
  <c r="L225" i="8"/>
  <c r="L566" i="8"/>
  <c r="L567" i="8"/>
  <c r="L568" i="8"/>
  <c r="L569" i="8"/>
  <c r="L570" i="8"/>
  <c r="L571" i="8"/>
  <c r="L292" i="8"/>
  <c r="L166" i="8"/>
  <c r="L65" i="8"/>
  <c r="L572" i="8"/>
  <c r="L165" i="8"/>
  <c r="L303" i="8"/>
  <c r="L186" i="8"/>
  <c r="L152" i="8"/>
  <c r="L430" i="8"/>
  <c r="L97" i="8"/>
  <c r="L297" i="8"/>
  <c r="L183" i="8"/>
  <c r="L30" i="8"/>
  <c r="L289" i="8"/>
  <c r="L111" i="8"/>
  <c r="L36" i="8"/>
  <c r="L573" i="8"/>
  <c r="L574" i="8"/>
  <c r="L323" i="8"/>
  <c r="L308" i="8"/>
  <c r="L575" i="8"/>
  <c r="L576" i="8"/>
  <c r="L577" i="8"/>
  <c r="L578" i="8"/>
  <c r="L579" i="8"/>
  <c r="L580" i="8"/>
  <c r="L581" i="8"/>
  <c r="L46" i="8"/>
  <c r="L127" i="8"/>
  <c r="L330" i="8"/>
  <c r="L582" i="8"/>
  <c r="L110" i="8"/>
  <c r="L271" i="8"/>
  <c r="L272" i="8"/>
  <c r="L158" i="8"/>
  <c r="L368" i="8"/>
  <c r="L583" i="8"/>
  <c r="L584" i="8"/>
  <c r="L212" i="8"/>
  <c r="L279" i="8"/>
  <c r="L585" i="8"/>
  <c r="L163" i="8"/>
  <c r="L586" i="8"/>
  <c r="L587" i="8"/>
  <c r="L117" i="8"/>
  <c r="L120" i="8"/>
  <c r="L355" i="8"/>
  <c r="L392" i="8"/>
  <c r="L58" i="8"/>
  <c r="L160" i="8"/>
  <c r="L371" i="8"/>
  <c r="L231" i="8"/>
  <c r="L226" i="8"/>
  <c r="L93" i="8"/>
  <c r="L339" i="8"/>
  <c r="L40" i="8"/>
  <c r="L589" i="8"/>
  <c r="L324" i="8"/>
  <c r="L596" i="8"/>
  <c r="L350" i="8"/>
  <c r="L590" i="8"/>
  <c r="L395" i="8"/>
  <c r="L96" i="8"/>
  <c r="L353" i="8"/>
  <c r="L187" i="8"/>
  <c r="L79" i="8"/>
  <c r="L373" i="8"/>
  <c r="L301" i="8"/>
  <c r="L588" i="8"/>
  <c r="L89" i="8"/>
  <c r="L66" i="8"/>
  <c r="L591" i="8"/>
  <c r="L258" i="8"/>
  <c r="L592" i="8"/>
  <c r="L593" i="8"/>
  <c r="L102" i="8"/>
  <c r="L68" i="8"/>
  <c r="L594" i="8"/>
  <c r="L175" i="8"/>
  <c r="L254" i="8"/>
  <c r="L49" i="8"/>
  <c r="L164" i="8"/>
  <c r="L20" i="8"/>
  <c r="L325" i="8"/>
  <c r="L204" i="8"/>
  <c r="L82" i="8"/>
  <c r="L597" i="8"/>
  <c r="L132" i="8"/>
  <c r="L105" i="8"/>
  <c r="L598" i="8"/>
  <c r="L599" i="8"/>
  <c r="L188" i="8"/>
  <c r="L44" i="8"/>
  <c r="L337" i="8"/>
  <c r="L600" i="8"/>
  <c r="L595" i="8"/>
  <c r="L240" i="8"/>
  <c r="L601" i="8"/>
  <c r="L83" i="8"/>
  <c r="L37" i="8"/>
  <c r="L311" i="8"/>
  <c r="L169" i="8"/>
  <c r="L32" i="8"/>
  <c r="L50" i="8"/>
  <c r="L12" i="8"/>
  <c r="L603" i="8"/>
  <c r="L602" i="8"/>
  <c r="L14" i="8"/>
  <c r="L154" i="8"/>
  <c r="L55" i="8"/>
  <c r="L239" i="8"/>
  <c r="L190" i="8"/>
  <c r="L604" i="8"/>
  <c r="L95" i="8"/>
  <c r="L605" i="8"/>
  <c r="L606" i="8"/>
  <c r="L609" i="8"/>
  <c r="L610" i="8"/>
  <c r="L611" i="8"/>
  <c r="L26" i="8"/>
  <c r="L612" i="8"/>
  <c r="L613" i="8"/>
  <c r="L617" i="8"/>
  <c r="L614" i="8"/>
  <c r="L607" i="8"/>
  <c r="L250" i="8"/>
  <c r="L608" i="8"/>
  <c r="L615" i="8"/>
  <c r="L35" i="8"/>
  <c r="L41" i="8"/>
  <c r="L618" i="8"/>
  <c r="L108" i="8"/>
  <c r="L619" i="8"/>
  <c r="L620" i="8"/>
  <c r="L24" i="8"/>
  <c r="L621" i="8"/>
  <c r="L622" i="8"/>
  <c r="L17" i="8"/>
  <c r="L623" i="8"/>
  <c r="L218" i="8"/>
  <c r="L184" i="8"/>
  <c r="L624" i="8"/>
  <c r="L246" i="8"/>
  <c r="L38" i="8"/>
  <c r="L625" i="8"/>
  <c r="L616" i="8"/>
  <c r="L626" i="8"/>
  <c r="L99" i="8"/>
  <c r="L6" i="8"/>
  <c r="L627" i="8"/>
  <c r="L629" i="8"/>
  <c r="L630" i="8"/>
  <c r="L631" i="8"/>
  <c r="L408" i="8"/>
  <c r="L628" i="8"/>
  <c r="L312" i="8"/>
  <c r="L265" i="8"/>
  <c r="L7" i="8"/>
  <c r="L232" i="8"/>
  <c r="L192" i="8"/>
  <c r="L118" i="8"/>
  <c r="L632" i="8"/>
  <c r="L634" i="8"/>
  <c r="L635" i="8"/>
  <c r="L15" i="8"/>
  <c r="L636" i="8"/>
  <c r="L25" i="8"/>
  <c r="L637" i="8"/>
  <c r="L638" i="8"/>
  <c r="L633" i="8"/>
  <c r="L211" i="8"/>
  <c r="L639" i="8"/>
  <c r="L640" i="8"/>
  <c r="L641" i="8"/>
  <c r="L642" i="8"/>
  <c r="L235" i="8"/>
  <c r="L643" i="8"/>
  <c r="L644" i="8"/>
  <c r="L298" i="8"/>
  <c r="L645" i="8"/>
  <c r="L646" i="8"/>
  <c r="L243" i="8"/>
  <c r="L33" i="8"/>
  <c r="L647" i="8"/>
  <c r="L280" i="8"/>
  <c r="L302" i="8"/>
  <c r="L648" i="8"/>
  <c r="L78" i="8"/>
  <c r="L103" i="8"/>
  <c r="L285" i="8"/>
  <c r="L19" i="8"/>
  <c r="L236" i="8"/>
  <c r="L42" i="8"/>
  <c r="L39" i="8"/>
  <c r="L649" i="8"/>
  <c r="L650" i="8"/>
  <c r="L651" i="8"/>
  <c r="L652" i="8"/>
  <c r="L653" i="8"/>
  <c r="L654" i="8"/>
  <c r="L388" i="8"/>
  <c r="L374" i="8"/>
  <c r="L655" i="8"/>
  <c r="L656" i="8"/>
  <c r="L53" i="8"/>
  <c r="L139" i="8"/>
  <c r="L155" i="8"/>
  <c r="L663" i="8"/>
  <c r="L657" i="8"/>
  <c r="L56" i="8"/>
  <c r="L658" i="8"/>
  <c r="L659" i="8"/>
  <c r="L86" i="8"/>
  <c r="L149" i="8"/>
  <c r="L137" i="8"/>
  <c r="L660" i="8"/>
  <c r="L69" i="8"/>
  <c r="L661" i="8"/>
  <c r="L335" i="8"/>
  <c r="L202" i="8"/>
  <c r="L662" i="8"/>
  <c r="L664" i="8"/>
  <c r="L151" i="8"/>
  <c r="L665" i="8"/>
  <c r="L266" i="8"/>
  <c r="L666" i="8"/>
  <c r="L667" i="8"/>
  <c r="L29" i="8"/>
  <c r="L13" i="8"/>
  <c r="L80" i="8"/>
  <c r="L161" i="8"/>
  <c r="L3" i="8"/>
  <c r="L76" i="8"/>
  <c r="L130" i="8"/>
  <c r="L106" i="8"/>
  <c r="L133" i="8"/>
  <c r="L668" i="8"/>
  <c r="L22" i="8"/>
  <c r="L45" i="8"/>
  <c r="L70" i="8"/>
  <c r="L4" i="8"/>
  <c r="L43" i="8"/>
  <c r="L146" i="8"/>
  <c r="L122" i="8"/>
  <c r="L669" i="8"/>
  <c r="L670" i="8"/>
  <c r="L671" i="8"/>
  <c r="L672" i="8"/>
  <c r="L673" i="8"/>
  <c r="L54" i="8"/>
  <c r="L674" i="8"/>
  <c r="L675" i="8"/>
  <c r="L193" i="8"/>
  <c r="L676" i="8"/>
  <c r="L244" i="8"/>
  <c r="L71" i="8"/>
  <c r="L9" i="8"/>
  <c r="L677" i="8"/>
  <c r="L84" i="8"/>
  <c r="L678" i="8"/>
  <c r="L679" i="8"/>
  <c r="L680" i="8"/>
  <c r="L681" i="8"/>
  <c r="L682" i="8"/>
  <c r="L683" i="8"/>
  <c r="L684" i="8"/>
  <c r="L685" i="8"/>
  <c r="L686" i="8"/>
  <c r="L687" i="8"/>
  <c r="L688" i="8"/>
  <c r="L689" i="8"/>
  <c r="L690" i="8"/>
  <c r="L691" i="8"/>
  <c r="L85" i="8"/>
  <c r="L409" i="8"/>
  <c r="P342" i="2" l="1"/>
  <c r="M193" i="2"/>
  <c r="M339" i="2"/>
  <c r="M292" i="2"/>
  <c r="M260" i="2"/>
  <c r="M338" i="2"/>
  <c r="M302" i="2"/>
  <c r="M274" i="2"/>
  <c r="M635" i="2"/>
  <c r="M287" i="2"/>
  <c r="M243" i="2"/>
  <c r="M305" i="2"/>
  <c r="R642" i="2"/>
  <c r="M642" i="2"/>
  <c r="M661" i="2"/>
  <c r="M343" i="2"/>
  <c r="M314" i="2"/>
  <c r="M237" i="2"/>
  <c r="M312" i="2"/>
  <c r="M345" i="2"/>
  <c r="M280" i="2"/>
  <c r="M281" i="2"/>
  <c r="M271" i="2"/>
  <c r="M62" i="2"/>
  <c r="M151" i="2"/>
  <c r="M652" i="2"/>
  <c r="M294" i="2"/>
  <c r="M215" i="2"/>
  <c r="M340" i="2"/>
  <c r="M328" i="2"/>
  <c r="P226" i="2"/>
  <c r="M226" i="2"/>
  <c r="M177" i="2"/>
  <c r="M639" i="2"/>
  <c r="M650" i="2"/>
  <c r="M334" i="2"/>
  <c r="M175" i="2"/>
  <c r="M327" i="2"/>
  <c r="M204" i="2"/>
  <c r="M206" i="2"/>
  <c r="M147" i="2"/>
  <c r="M628" i="2"/>
  <c r="M629" i="2"/>
  <c r="M634" i="2"/>
  <c r="M76" i="2"/>
  <c r="M96" i="2"/>
  <c r="M344" i="2"/>
  <c r="M202" i="2"/>
  <c r="M337" i="2"/>
  <c r="P65" i="2"/>
  <c r="M65" i="2"/>
  <c r="M288" i="2"/>
  <c r="M295" i="2"/>
  <c r="M279" i="2"/>
  <c r="M307" i="2"/>
  <c r="M230" i="2"/>
  <c r="M153" i="2"/>
  <c r="M286" i="2"/>
  <c r="M316" i="2"/>
  <c r="M659" i="2"/>
  <c r="M238" i="2"/>
  <c r="M131" i="2"/>
  <c r="M655" i="2"/>
  <c r="M633" i="2"/>
  <c r="M290" i="2"/>
  <c r="M212" i="2"/>
  <c r="M293" i="2"/>
  <c r="M195" i="2"/>
  <c r="M239" i="2"/>
  <c r="M323" i="2"/>
  <c r="M325" i="2"/>
  <c r="M250" i="2"/>
  <c r="M326" i="2"/>
  <c r="M269" i="2"/>
  <c r="M190" i="2"/>
  <c r="M253" i="2"/>
  <c r="M333" i="2"/>
  <c r="M262" i="2"/>
  <c r="M272" i="2"/>
  <c r="M254" i="2"/>
  <c r="M310" i="2"/>
  <c r="M258" i="2"/>
  <c r="M291" i="2"/>
  <c r="M199" i="2"/>
  <c r="M207" i="2"/>
  <c r="M150" i="2"/>
  <c r="M331" i="2"/>
  <c r="M321" i="2"/>
  <c r="M320" i="2"/>
  <c r="M220" i="2"/>
  <c r="M631" i="2"/>
  <c r="M168" i="2"/>
  <c r="M119" i="2"/>
  <c r="M627" i="2"/>
  <c r="M300" i="2"/>
  <c r="M185" i="2"/>
  <c r="M335" i="2"/>
  <c r="M313" i="2"/>
  <c r="M653" i="2"/>
  <c r="M90" i="2"/>
  <c r="M133" i="2"/>
  <c r="M319" i="2"/>
  <c r="M32" i="2"/>
  <c r="M64" i="2"/>
  <c r="M643" i="2"/>
  <c r="M213" i="2"/>
  <c r="M256" i="2"/>
  <c r="M100" i="2"/>
  <c r="M176" i="2"/>
  <c r="M143" i="2"/>
  <c r="M225" i="2"/>
  <c r="M306" i="2"/>
  <c r="M48" i="2"/>
  <c r="M77" i="2"/>
  <c r="M218" i="2"/>
  <c r="M85" i="2"/>
  <c r="M332" i="2"/>
  <c r="M182" i="2"/>
  <c r="M249" i="2"/>
  <c r="M232" i="2"/>
  <c r="M654" i="2"/>
  <c r="M107" i="2"/>
  <c r="M646" i="2"/>
  <c r="M126" i="2"/>
  <c r="M201" i="2"/>
  <c r="M52" i="2"/>
  <c r="M330" i="2"/>
  <c r="M228" i="2"/>
  <c r="M97" i="2"/>
  <c r="M67" i="2"/>
  <c r="M56" i="2"/>
  <c r="M277" i="2"/>
  <c r="M122" i="2"/>
  <c r="M138" i="2"/>
  <c r="M647" i="2"/>
  <c r="M156" i="2"/>
  <c r="M322" i="2"/>
  <c r="M39" i="2"/>
  <c r="M329" i="2"/>
  <c r="M632" i="2"/>
  <c r="M61" i="2"/>
  <c r="M191" i="2"/>
  <c r="M301" i="2"/>
  <c r="M154" i="2"/>
  <c r="M81" i="2"/>
  <c r="M166" i="2"/>
  <c r="M15" i="2"/>
  <c r="M246" i="2"/>
  <c r="M186" i="2"/>
  <c r="M259" i="2"/>
  <c r="M13" i="2"/>
  <c r="M231" i="2"/>
  <c r="M241" i="2"/>
  <c r="M309" i="2"/>
  <c r="M155" i="2"/>
  <c r="M9" i="2"/>
  <c r="M17" i="2"/>
  <c r="M270" i="2"/>
  <c r="M161" i="2"/>
  <c r="M160" i="2"/>
  <c r="M268" i="2"/>
  <c r="M248" i="2"/>
  <c r="M88" i="2"/>
  <c r="M299" i="2"/>
  <c r="M37" i="2"/>
  <c r="M57" i="2"/>
  <c r="M318" i="2"/>
  <c r="M184" i="2"/>
  <c r="M303" i="2"/>
  <c r="M84" i="2"/>
  <c r="X644" i="2"/>
  <c r="V644" i="2"/>
  <c r="M644" i="2"/>
  <c r="M14" i="2"/>
  <c r="M289" i="2"/>
  <c r="X630" i="2"/>
  <c r="V630" i="2" s="1"/>
  <c r="M630" i="2"/>
  <c r="M36" i="2"/>
  <c r="M4" i="2"/>
  <c r="M174" i="2"/>
  <c r="M273" i="2"/>
  <c r="M30" i="2"/>
  <c r="M645" i="2"/>
  <c r="M69" i="2"/>
  <c r="M47" i="2"/>
  <c r="M130" i="2"/>
  <c r="M74" i="2"/>
  <c r="M296" i="2"/>
  <c r="M255" i="2"/>
  <c r="M70" i="2"/>
  <c r="M194" i="2"/>
  <c r="M171" i="2"/>
  <c r="M123" i="2"/>
  <c r="M223" i="2"/>
  <c r="M183" i="2"/>
  <c r="M145" i="2"/>
  <c r="M60" i="2"/>
  <c r="M99" i="2"/>
  <c r="M203" i="2"/>
  <c r="M657" i="2"/>
  <c r="M317" i="2"/>
  <c r="X649" i="2"/>
  <c r="V649" i="2" s="1"/>
  <c r="M649" i="2"/>
  <c r="M125" i="2"/>
  <c r="M79" i="2"/>
  <c r="M637" i="2"/>
  <c r="M63" i="2"/>
  <c r="M283" i="2"/>
  <c r="M51" i="2"/>
  <c r="M192" i="2"/>
  <c r="M208" i="2"/>
  <c r="M19" i="2"/>
  <c r="M68" i="2"/>
  <c r="M648" i="2"/>
  <c r="M55" i="2"/>
  <c r="M35" i="2"/>
  <c r="M58" i="2"/>
  <c r="M92" i="2"/>
  <c r="M43" i="2"/>
  <c r="M38" i="2"/>
  <c r="M83" i="2"/>
  <c r="M23" i="2"/>
  <c r="M157" i="2"/>
  <c r="M44" i="2"/>
  <c r="M636" i="2"/>
  <c r="M285" i="2"/>
  <c r="M142" i="2"/>
  <c r="M118" i="2"/>
  <c r="M109" i="2"/>
  <c r="M80" i="2"/>
  <c r="M114" i="2"/>
  <c r="M164" i="2"/>
  <c r="M29" i="2"/>
  <c r="M34" i="2"/>
  <c r="M113" i="2"/>
  <c r="M159" i="2"/>
  <c r="M132" i="2"/>
  <c r="M235" i="2"/>
  <c r="M178" i="2"/>
  <c r="M112" i="2"/>
  <c r="M257" i="2"/>
  <c r="M187" i="2"/>
  <c r="M110" i="2"/>
  <c r="M188" i="2"/>
  <c r="M28" i="2"/>
  <c r="M18" i="2"/>
  <c r="M66" i="2"/>
  <c r="M308" i="2"/>
  <c r="M266" i="2"/>
  <c r="M165" i="2"/>
  <c r="M173" i="2"/>
  <c r="M242" i="2"/>
  <c r="M304" i="2"/>
  <c r="M117" i="2"/>
  <c r="M152" i="2"/>
  <c r="M336" i="2"/>
  <c r="M71" i="2"/>
  <c r="M222" i="2"/>
  <c r="M278" i="2"/>
  <c r="M219" i="2"/>
  <c r="M261" i="2"/>
  <c r="M2" i="2"/>
  <c r="M181" i="2"/>
  <c r="M229" i="2"/>
  <c r="M53" i="2"/>
  <c r="M98" i="2"/>
  <c r="M59" i="2"/>
  <c r="M341" i="2"/>
  <c r="M196" i="2"/>
  <c r="M221" i="2"/>
  <c r="M169" i="2"/>
  <c r="M104" i="2"/>
  <c r="M20" i="2"/>
  <c r="M116" i="2"/>
  <c r="M163" i="2"/>
  <c r="M3" i="2"/>
  <c r="M86" i="2"/>
  <c r="M252" i="2"/>
  <c r="M33" i="2"/>
  <c r="M247" i="2"/>
  <c r="M214" i="2"/>
  <c r="M127" i="2"/>
  <c r="M638" i="2"/>
  <c r="M31" i="2"/>
  <c r="M121" i="2"/>
  <c r="M234" i="2"/>
  <c r="M46" i="2"/>
  <c r="M120" i="2"/>
  <c r="M298" i="2"/>
  <c r="M94" i="2"/>
  <c r="M111" i="2"/>
  <c r="M162" i="2"/>
  <c r="M216" i="2"/>
  <c r="M54" i="2"/>
  <c r="M141" i="2"/>
  <c r="M209" i="2"/>
  <c r="M224" i="2"/>
  <c r="M129" i="2"/>
  <c r="M144" i="2"/>
  <c r="M205" i="2"/>
  <c r="M103" i="2"/>
  <c r="M264" i="2"/>
  <c r="M16" i="2"/>
  <c r="M40" i="2"/>
  <c r="M95" i="2"/>
  <c r="M50" i="2"/>
  <c r="M8" i="2"/>
  <c r="M115" i="2"/>
  <c r="M89" i="2"/>
  <c r="M245" i="2"/>
  <c r="M200" i="2"/>
  <c r="M124" i="2"/>
  <c r="M128" i="2"/>
  <c r="M12" i="2"/>
  <c r="M27" i="2"/>
  <c r="M641" i="2"/>
  <c r="M527" i="2"/>
  <c r="M170" i="2"/>
  <c r="M6" i="2"/>
  <c r="M21" i="2"/>
  <c r="M240" i="2"/>
  <c r="M78" i="2"/>
  <c r="M210" i="2"/>
  <c r="M93" i="2"/>
  <c r="M149" i="2"/>
  <c r="M251" i="2"/>
  <c r="M11" i="2"/>
  <c r="M180" i="2"/>
  <c r="M42" i="2"/>
  <c r="M22" i="2"/>
  <c r="M25" i="2"/>
  <c r="M87" i="2"/>
  <c r="M227" i="2"/>
  <c r="M108" i="2"/>
  <c r="M5" i="2"/>
  <c r="M267" i="2"/>
  <c r="M167" i="2"/>
  <c r="M7" i="2"/>
  <c r="M135" i="2"/>
  <c r="M640" i="2"/>
  <c r="M660" i="2"/>
  <c r="M662" i="2"/>
  <c r="M24" i="2"/>
  <c r="M10" i="2"/>
</calcChain>
</file>

<file path=xl/sharedStrings.xml><?xml version="1.0" encoding="utf-8"?>
<sst xmlns="http://schemas.openxmlformats.org/spreadsheetml/2006/main" count="13589" uniqueCount="3647">
  <si>
    <t>Agency</t>
  </si>
  <si>
    <t>Enforcement Action</t>
  </si>
  <si>
    <t>Acquirer</t>
  </si>
  <si>
    <t>Acquired</t>
  </si>
  <si>
    <t>DOJ</t>
  </si>
  <si>
    <t>Westinghouse Air Brake Technologies</t>
  </si>
  <si>
    <t>Faiveley Transport</t>
  </si>
  <si>
    <t>Waste Control Specialists</t>
  </si>
  <si>
    <t>Won Litigation</t>
  </si>
  <si>
    <t>Alaska Air Group</t>
  </si>
  <si>
    <t>Virgin America</t>
  </si>
  <si>
    <t>Carmike Cinemas</t>
  </si>
  <si>
    <t>AMC Entertainment Holdings</t>
  </si>
  <si>
    <t>Clear Channel Outdoor Holdings</t>
  </si>
  <si>
    <t>Fairway Media Group</t>
  </si>
  <si>
    <t>Merger</t>
  </si>
  <si>
    <t>Danone S.A.</t>
  </si>
  <si>
    <t>WhiteWave Food Company</t>
  </si>
  <si>
    <t>General Electric</t>
  </si>
  <si>
    <t>Baker Hughes</t>
  </si>
  <si>
    <t>Dow Chemical Company</t>
  </si>
  <si>
    <t>Parker-Hannifin</t>
  </si>
  <si>
    <t>CLARCOR</t>
  </si>
  <si>
    <t>Acquirer_Parent</t>
  </si>
  <si>
    <t>Acquired_Parent</t>
  </si>
  <si>
    <t>Date_Complaint_Filed</t>
  </si>
  <si>
    <t>Energy Solutions</t>
  </si>
  <si>
    <t>Rockwell Holdco</t>
  </si>
  <si>
    <t>Andrews County Holdings</t>
  </si>
  <si>
    <t>Value</t>
  </si>
  <si>
    <t>Acquisition</t>
  </si>
  <si>
    <t>Asset Exchange</t>
  </si>
  <si>
    <t>334290;336510</t>
  </si>
  <si>
    <t>U.S. v. Alaska Air Group, Inc., and Virgin America Inc.</t>
  </si>
  <si>
    <t>U.S. v. AMC Entertainment Holdings, Inc. and Carmike Cinemas, Inc.</t>
  </si>
  <si>
    <t>U.S. v. Clear Channel Outdoor Holdings Inc. and Fairway Media Group LLC.</t>
  </si>
  <si>
    <t>U.S. v. Smiths Group Plc., Safran S.A., Morpho Detection, LLC., and Morpho Detection International, LLC.</t>
  </si>
  <si>
    <t>541511;541330;334517;334519</t>
  </si>
  <si>
    <t>U.S. v. Danone S.A. and The WhiteWave Foods Company</t>
  </si>
  <si>
    <t>U. S. v. General Electric Co. and Baker Hughes Incorporated</t>
  </si>
  <si>
    <t>333132;213112</t>
  </si>
  <si>
    <t>U.S. and Plaintiff States v. The Dow Chemical Company and E.I. Du Pont de Nemours &amp; Company</t>
  </si>
  <si>
    <t>325199;325320;325211;11111;325212</t>
  </si>
  <si>
    <t>U.S. v. Parker-Hannifin Corp. and CLARCOR Inc.</t>
  </si>
  <si>
    <t>333999;336390</t>
  </si>
  <si>
    <t>Case Open Date</t>
  </si>
  <si>
    <t>Federal Court</t>
  </si>
  <si>
    <t>United States and Plaintiff States v. CVS Health Corp., and Aetna, Inc.</t>
  </si>
  <si>
    <t>District of Columbia, District of </t>
  </si>
  <si>
    <t>U.S. v. United Technologies Corp. and Rockwell Collins, Inc.</t>
  </si>
  <si>
    <t>U.S. v. Stauffer Chemical Co., and Marine Colloids, Inc.</t>
  </si>
  <si>
    <t>Maine, District of </t>
  </si>
  <si>
    <t>U.S. v. The First National Bank of Platteville and Mound City Bank</t>
  </si>
  <si>
    <t>Wisconsin, Western District </t>
  </si>
  <si>
    <t>U.S. v. CRH plc, et al.</t>
  </si>
  <si>
    <t>U.S. and State of Maryland v. Martin Marietta Materials, Inc., et al.</t>
  </si>
  <si>
    <t>U.S. v. The Walt Disney Company and Twenty-First Century Fox, Inc.</t>
  </si>
  <si>
    <t>New York, Southern District </t>
  </si>
  <si>
    <t>U.S. and State of Tennessee v. Vulcan Materials Company, et al.</t>
  </si>
  <si>
    <t>U.S. v. Transdigm Group Incorporated</t>
  </si>
  <si>
    <t>U.S. v. AT&amp;T Inc., DirecTV Group Holdings, LLC, and Time Warner Inc.</t>
  </si>
  <si>
    <t>U.S. v. Entercom Communications Corp. and CBS Corp.</t>
  </si>
  <si>
    <t>District of Columbia Circuit </t>
  </si>
  <si>
    <t>U.S. v. Showa Denko K. K. et al. </t>
  </si>
  <si>
    <t>Delaware, District of </t>
  </si>
  <si>
    <t>U.S. v. CenturyLink, Inc. and Level 3 Communications, Inc.</t>
  </si>
  <si>
    <t>U.S. v. Bayer AG and Monsanto Company</t>
  </si>
  <si>
    <t>U.S. v. EnergySolutions/Waste Control Specialists</t>
  </si>
  <si>
    <t>U.S. v. Nexstar Broadcasting Group, Inc. and Media General, Inc.</t>
  </si>
  <si>
    <t>U.S. v. Deere &amp; Company, et al.</t>
  </si>
  <si>
    <t>Illinois, Northern District </t>
  </si>
  <si>
    <t>U.S. and Plaintiff States v. Aetna Inc., and Humana Inc.</t>
  </si>
  <si>
    <t>U.S v. Anheuser-Busch InBev SA/NV and SABMiller plc</t>
  </si>
  <si>
    <t>U.S. v. GTCR Fund X/A, et al.</t>
  </si>
  <si>
    <t>U.S. v. North American Salt Company</t>
  </si>
  <si>
    <t>none </t>
  </si>
  <si>
    <t>U.S. v. Halliburton Co. and Baker Hughes Inc.</t>
  </si>
  <si>
    <t>California, Northern District </t>
  </si>
  <si>
    <t>U.S. v. Tribune Publishing Company</t>
  </si>
  <si>
    <t>California, Central District </t>
  </si>
  <si>
    <t>U.S. v. Westinghouse Air Brake Technologies Corp., et al.</t>
  </si>
  <si>
    <t>U.S. v. BBA Aviation Plc, Landmark U.S. Corp Llc and LM U.S. Member Llc</t>
  </si>
  <si>
    <t>U.S. v Gray Television, Inc., and Schurz Communications, Inc.</t>
  </si>
  <si>
    <t>U.S. and State of Connecticut v. AMC Entertainment Holdings, Inc., and SMH Theatres, Inc.</t>
  </si>
  <si>
    <t>U.S. and Plaintiff States v. Springleaf Holdings, Inc., et al.</t>
  </si>
  <si>
    <t>U. S. v. Iron Mountain Inc., and Recall Holdings Ltd. </t>
  </si>
  <si>
    <t>U.S. v. Charter Communications, Inc., et al. </t>
  </si>
  <si>
    <t>U.S. v. Cox Enterprises, Inc., Cox Automotive, Inc., and Dealertrack Technologies, Inc.</t>
  </si>
  <si>
    <t>U.S. v. General Electric Company, Alstom S.A., and Power Systems Mfg., LLC.</t>
  </si>
  <si>
    <t>U.S. and Plaintiff States v. Anthem, Inc. and Cigna Corp.</t>
  </si>
  <si>
    <t>U.S. v. Entercom Communications Corp. and Lincoln Financial Media Company</t>
  </si>
  <si>
    <t>U.S. v. AB Electrolux, Electrolux North America, Inc., and General Electric Company </t>
  </si>
  <si>
    <t>U.S. v. Waste Management, Inc. and Deffenbaugh Disposal, Inc.</t>
  </si>
  <si>
    <t>U.S. v. Verso Paper Corp. and NewPage Holdings Inc.</t>
  </si>
  <si>
    <t>U.S. v. Continental AG and Veyance Technologies, Inc.</t>
  </si>
  <si>
    <t>U.S. v. Nexstar Broadcasting Group, Inc., et al.</t>
  </si>
  <si>
    <t>U.S. v. National CineMedia, Inc., et al.</t>
  </si>
  <si>
    <t>U.S. v. Media General, Inc. and LIN Media LLC.</t>
  </si>
  <si>
    <t>U.S., et al. v. Tyson Foods, Inc. and The Hillshire Brands Company</t>
  </si>
  <si>
    <t>U.S. v. LM U.S. Corp Acquisition Inc. and Ross Aviation, LLC</t>
  </si>
  <si>
    <t>U.S. and Commonwealth of Pennsylvania v. Sinclair Broadcast Group, Inc. and Perpetual Corporation</t>
  </si>
  <si>
    <t>U.S. and State of Texas v. Martin Marietta Materials, Inc. and Texas Industries, Inc.</t>
  </si>
  <si>
    <t>U.S. v. ConAgra Foods, Inc., et al.</t>
  </si>
  <si>
    <t>U.S. v. Heraeus Electro-Nite Co., LLC.</t>
  </si>
  <si>
    <t>U.S. v. Gannett Co., Inc., et al.</t>
  </si>
  <si>
    <t>U.S., et al. v. US Airways Group, Inc. and AMR Corporation</t>
  </si>
  <si>
    <t>U.S. and State of Texas v. Cinemark Holdings, Inc., et al.</t>
  </si>
  <si>
    <t>U.S. v. Ecolab Inc. and Permian Mud Service, Inc.</t>
  </si>
  <si>
    <t>U.S. v. Anheuser-Busch InBev SA/NV and Grupo Modelo S.A.B. de C.V.</t>
  </si>
  <si>
    <t>U.S. and State of New York v. Twin America, LLC, et al.</t>
  </si>
  <si>
    <t>U.S. v. Star Atlantic Waste Holdings, L.P., et al.</t>
  </si>
  <si>
    <t>U.S. v. Standard Parking Corporation, et al.</t>
  </si>
  <si>
    <t>U.S. v. Bazaarvoice, Inc.</t>
  </si>
  <si>
    <t>U.S. v. United Technologies Corp. and Goodrich Corp.</t>
  </si>
  <si>
    <t>U.S. v. Humana Inc. and Arcadian Management Services, Inc.</t>
  </si>
  <si>
    <t>U.S. v. International Paper Company and Temple-Inland Inc.</t>
  </si>
  <si>
    <t>U.S. and State of New York v. Verizon Communications Inc., et al.</t>
  </si>
  <si>
    <t>U.S. v. Grupo Bimbo, S.A.B. de C.V., et al.</t>
  </si>
  <si>
    <t>U.S. v. Cumulus Media Inc. and Citadel Broadcasting Corp.</t>
  </si>
  <si>
    <t>U.S. and Plaintiff States v. AT&amp;T Inc., et al.</t>
  </si>
  <si>
    <t>U.S. v. General Electric Company, et al.</t>
  </si>
  <si>
    <t>U.S. v. Regal Beloit Corp. and A.O. Smith Corp.</t>
  </si>
  <si>
    <t>U.S. v. H&amp;R Block, Inc., et al.</t>
  </si>
  <si>
    <t>U.S. v. VeriFone Systems Inc., et al.</t>
  </si>
  <si>
    <t>U.S. v. George's Foods, LLC, et al.</t>
  </si>
  <si>
    <t>Virginia, Western District </t>
  </si>
  <si>
    <t>U.S. v. Exelon Corporation [Contempt]</t>
  </si>
  <si>
    <t>U.S. v. Unilever N.V., et al.</t>
  </si>
  <si>
    <t>U.S. v. Deutsche Börse AG and NYSE Euronext</t>
  </si>
  <si>
    <t>U.S. and State of New York v. Stericycle, Inc., et al.</t>
  </si>
  <si>
    <t>U.S. v. Google Inc. and ITA Software, Inc.</t>
  </si>
  <si>
    <t>U.S. and Plaintiff States v. Comcast Corp., et al.</t>
  </si>
  <si>
    <t>U.S. v. L.B. Foster Co. and Portec Rail Products, Inc.</t>
  </si>
  <si>
    <t>U.S. v. GrafTech International Ltd and Seadrift Coke L.P.</t>
  </si>
  <si>
    <t>U.S. v. Amcor Ltd., et al.</t>
  </si>
  <si>
    <t>U.S. and Plaintiff States v. AMC Entertainment Holdings, LLC and Kerasotes Showplace Theatres, LLC</t>
  </si>
  <si>
    <t>U.S. v. Baker Hughes Inc. and BJ Services Co.</t>
  </si>
  <si>
    <t>U.S., et al. v. Election Systems &amp; Software, Inc.</t>
  </si>
  <si>
    <t>U.S. v. Bemis Co., Inc., et al.</t>
  </si>
  <si>
    <t>U.S., et al. v. Ticketmaster Entertainment, Inc., et al.</t>
  </si>
  <si>
    <t>U.S. and Plaintiff States v. Dean Foods Co.</t>
  </si>
  <si>
    <t>Wisconsin, Eastern District </t>
  </si>
  <si>
    <t>U.S., et al. v. Stericycle, Inc., et al.</t>
  </si>
  <si>
    <t>U.S. v. Cameron International Corp. and NATCO Group Inc.</t>
  </si>
  <si>
    <t>U.S. and State of Louisiana v. AT&amp;T Inc. and Centennial Communications Corp.</t>
  </si>
  <si>
    <t>U.S. v. Sapa Holding AB and Indalex Holdings Finance, Inc.</t>
  </si>
  <si>
    <t>U.S. v. Microsemi Corp.</t>
  </si>
  <si>
    <t>U.S., et al. v. Republic Services, Inc. and Allied Waste Industries, Inc.</t>
  </si>
  <si>
    <t>U.S. v. InBev N.V./S.A., et al.</t>
  </si>
  <si>
    <t>U.S. and Plaintiff States v. Verizon Communications Inc. and Alltel Corp.</t>
  </si>
  <si>
    <t>U.S. and Plaintiff States v. JBS S.A. and National Beef Packing Company, LLC </t>
  </si>
  <si>
    <t>U.S. v. The Manitowoc Co., et al.</t>
  </si>
  <si>
    <t>U.S. v. Raycom Media, Inc.</t>
  </si>
  <si>
    <t>U.S. v. Signature Flight Support and Hawker Beechcraft Services, Inc.</t>
  </si>
  <si>
    <t>U.S. and State of Vermont v. Verizon Communications Inc. and Rural Cellular Corp.</t>
  </si>
  <si>
    <t>U.S. v. Cengage Learning Holdings I, L.P., et al.</t>
  </si>
  <si>
    <t>U.S. v. Regal Cinemas, Inc. and Consolidated Theatres Holdings, GP</t>
  </si>
  <si>
    <t>U.S. v. Altivity Packaging LLC and Graphic Packaging International, Inc.</t>
  </si>
  <si>
    <t>U.S. v. Cookson Group PLC, et al.</t>
  </si>
  <si>
    <t>U.S. v. UnitedHealth Group, Inc. and Sierra Health Services, Inc.</t>
  </si>
  <si>
    <t>U.S. v. The Thomson Corp. and Reuters Group PLC</t>
  </si>
  <si>
    <t>U.S. v. Bain Capital, LLC, et al.</t>
  </si>
  <si>
    <t>U.S. v. Pearson plc, et al. (Reed Elsevier/Harcourt)</t>
  </si>
  <si>
    <t>U.S. v. CommScope, Inc. and Andrew Corp.</t>
  </si>
  <si>
    <t>U.S. v. Vulcan Materials Co. and Florida Rock Industries Inc.</t>
  </si>
  <si>
    <t>U.S. v. AT&amp;T Inc. and Dobson Communications Corp. </t>
  </si>
  <si>
    <t>U.S. v. Abitibi-Consolidated Inc. and Bowater Inc.</t>
  </si>
  <si>
    <t>U.S. v. Monsanto Co. and Delta and Pine Land Co.</t>
  </si>
  <si>
    <t>U.S. v. Daily Gazette Co., and MediaNews Group, Inc.</t>
  </si>
  <si>
    <t>West Virginia, Southern District </t>
  </si>
  <si>
    <t>U.S. v. Amsted Industries, Inc.</t>
  </si>
  <si>
    <t>U.S. v. Cemex and Rinker Group Ltd.</t>
  </si>
  <si>
    <t>U.S. and State of Minnesota v. ALLTEL Corp. and Midwest Wireless Holdings L.L.C.</t>
  </si>
  <si>
    <t>Minnesota, District of </t>
  </si>
  <si>
    <t>U.S. v. Mittal Steel Company N.V.</t>
  </si>
  <si>
    <t>U.S. v. The McClatchy Company and Knight-Ridder, Inc.</t>
  </si>
  <si>
    <t>U.S. v. Inco Ltd. and Falconbridge Ltd.</t>
  </si>
  <si>
    <t>U.S. v. Exelon Corp. and Public Service Enterprise Group Inc.</t>
  </si>
  <si>
    <t>U.S. and Plaintiff States v. Marquee Holdings, Inc. and LCE Holdings, Inc.</t>
  </si>
  <si>
    <t>U.S. v. UnitedHealth Group, Inc. and PacifiCare Health Systems, Inc.</t>
  </si>
  <si>
    <t>U.S. v. SBC Communications Inc. and AT&amp;T, Corp.</t>
  </si>
  <si>
    <t>U.S. v. Verizon Communications Inc. and MCI, Inc.</t>
  </si>
  <si>
    <t>U.S. v. Waste Industries USA, Inc.</t>
  </si>
  <si>
    <t>Virginia, Eastern District </t>
  </si>
  <si>
    <t>U.S. v. ALLTEL Corp. and Western Wireless Corp.</t>
  </si>
  <si>
    <t>U.S. v. Cingular Wireless Corp., et al.</t>
  </si>
  <si>
    <t>U.S. v. Connors Bros. Income Fund and Bumble Bee Seafoods, LLC</t>
  </si>
  <si>
    <t>U.S. v. Syngenta AG, et al.</t>
  </si>
  <si>
    <t>U.S. and Plaintiff States v. Oracle Corp.</t>
  </si>
  <si>
    <t>U.S. v. DNH International Sarl, et al.</t>
  </si>
  <si>
    <t>U.S., et al. v. First Data Corp. and Concord EFS, Inc.</t>
  </si>
  <si>
    <t>U.S. and State of Florida v. Waste Management, Inc. and Allied Waste Industries, Inc.</t>
  </si>
  <si>
    <t>U.S. v. Alcan Inc., et al.</t>
  </si>
  <si>
    <t>U.S. v. General Electric Co. and Instrumentarium OYJ</t>
  </si>
  <si>
    <t>U.S. and State of New Jersey v. Waste Management, Inc. and Allied Waste Industries, Inc.</t>
  </si>
  <si>
    <t>U.S. and Commonwealth of Kentucky v. Dairy Farmers of America, Inc., and Southern Belle Dairy Co., LLC</t>
  </si>
  <si>
    <t>Kentucky, Eastern District </t>
  </si>
  <si>
    <t>U.S. v. SGL Carbon Aktiengesellschaft and SGL Carbon LLC</t>
  </si>
  <si>
    <t>Pennsylvania, Western District </t>
  </si>
  <si>
    <t>U.S. v. UPM-Kymmene Oyj, Raflatac, Inc., et al.</t>
  </si>
  <si>
    <t>U.S. v. Univision Communications, Inc. and Hispanic Broadcasting Corp.</t>
  </si>
  <si>
    <t>U.S. v. Northrop Grumman Corp. and TRW Inc.</t>
  </si>
  <si>
    <t>U.S. and Plaintiff States v. Echostar Communications Corp., et al.</t>
  </si>
  <si>
    <t>U.S. v. Archer Daniels Midland Co. and Minnesota Corn Processors, LLC</t>
  </si>
  <si>
    <t>U.S. v. The Manitowoc Co., Inc., et al.</t>
  </si>
  <si>
    <t>U.S. v. General Dynamics Corp. and Newport News Shipbuilding Inc.</t>
  </si>
  <si>
    <t>U.S. v. Premdor Inc., et al.</t>
  </si>
  <si>
    <t>U.S. v. The Thomson Corporation, et al.</t>
  </si>
  <si>
    <t>U.S. v. Signature Flight Support Corp., Ranger Aerospace</t>
  </si>
  <si>
    <t>U.S. v. 3D Systems Corp. and DTM Corp.</t>
  </si>
  <si>
    <t>U.S. v. The News Corporation Ltd, et al.</t>
  </si>
  <si>
    <t>U.S. v. Aktiebolaget Volvo, et al.</t>
  </si>
  <si>
    <t>U.S. v. Georgia-Pacific Corp. and Fort James Corp.</t>
  </si>
  <si>
    <t>U.S. v. WorldCom, Inc. and Intermedia Communications, Inc.</t>
  </si>
  <si>
    <t>U.S. v. Republic Services, Inc. and Allied Waste Industries, Inc.</t>
  </si>
  <si>
    <t>U.S. v. Clear Channel Communications and AMFM</t>
  </si>
  <si>
    <t>U.S. v. L'Oreal S.A., et al.</t>
  </si>
  <si>
    <t>U.S. v. Ingersoll-Dresser Pump Co., et al.</t>
  </si>
  <si>
    <t>U.S. v. WorldCom and Sprint Corp.</t>
  </si>
  <si>
    <t>U.S. v. JDS Uniphase Corp. and E-TEK Dynamics, Inc.</t>
  </si>
  <si>
    <t>U.S. v. Allied Waste Industries, Inc. and Republic Services, Inc. </t>
  </si>
  <si>
    <t>U.S. v. Franklin Electric Co., Inc., et al</t>
  </si>
  <si>
    <t>U.S. v. AT&amp;T Corp. and MediaOne Group, Inc..</t>
  </si>
  <si>
    <t>U.S. v. Allied Waste Industries, Inc. and Superior Services, Inc.</t>
  </si>
  <si>
    <t>U.S. v. Alcoa and Reynolds Metals</t>
  </si>
  <si>
    <t>U.S. v. Dairy Farmers of America, Inc., et al.</t>
  </si>
  <si>
    <t>Pennsylvania, Eastern District </t>
  </si>
  <si>
    <t>U.S. v. Earthgrains Co., et al.</t>
  </si>
  <si>
    <t>U.S. v. Miller Industries, Inc., et al.</t>
  </si>
  <si>
    <t>U.S. v. CBS Corp., et al.</t>
  </si>
  <si>
    <t>U.S. v. AlliedSignal, Inc. and Honeywell,Inc.</t>
  </si>
  <si>
    <t>U.S. v. Alcoa, et al.</t>
  </si>
  <si>
    <t>U.S. v. Fiat S.p.A., et al.</t>
  </si>
  <si>
    <t>U.S. v. Compuware Corp. and Viasoft, Inc.</t>
  </si>
  <si>
    <t>U.S. v. Harsco Corp., et al.</t>
  </si>
  <si>
    <t>U.S. v. Cargill, Inc. and Continental Grain Co.</t>
  </si>
  <si>
    <t>U.S. v. Aetna and The Prudential Insurance Company</t>
  </si>
  <si>
    <t>Texas, Northern District </t>
  </si>
  <si>
    <t>U.S. v. Florida Rock Industries, et al.</t>
  </si>
  <si>
    <t>Florida, Middle District </t>
  </si>
  <si>
    <t>U.S. v. Bell Atlantic Corp.,et al.</t>
  </si>
  <si>
    <t>U.S. v. Citadel, Triathlon, &amp; Capstar Broadcasting</t>
  </si>
  <si>
    <t>U.S. v. Imetal, et al.</t>
  </si>
  <si>
    <t>U.S. v. Capstar Broadcasting Corp. and Triathlon Broadcasting Co.</t>
  </si>
  <si>
    <t>U.S., et al. v. Allied Waste Industries, Inc. and Browning-Ferris Industries, Inc.</t>
  </si>
  <si>
    <t>U.S. v. SBC Communications Inc. and Ameritech Corp.</t>
  </si>
  <si>
    <t>U.S. v. Suiza Foods Corp. and Broughton Foods Co.</t>
  </si>
  <si>
    <t>U.S. v. Central Parking Corp. and Allright Holdings</t>
  </si>
  <si>
    <t>U.S. v. Signature Flight Support, et al.</t>
  </si>
  <si>
    <t>U.S. v. AT&amp;T Corp. and Tele-Communications, Inc.</t>
  </si>
  <si>
    <t>U.S. v. Chancellor Media Corp., et al. </t>
  </si>
  <si>
    <t>U.S. v. Pearson plc, et al. (Viacom)</t>
  </si>
  <si>
    <t>U.S., New York, Pennsylvania and Florida v. Waste Management, Inc., et al.</t>
  </si>
  <si>
    <t>New York, Eastern District </t>
  </si>
  <si>
    <t>U.S. v. Chancellor Media Corp. and Kunz &amp; Co.</t>
  </si>
  <si>
    <t>U.S. v. Northwest Airlines Corp. and Continental Airlines, Inc.</t>
  </si>
  <si>
    <t>Michigan, Eastern District </t>
  </si>
  <si>
    <t>U.S. v. Halliburton Co. and Dresser Industries</t>
  </si>
  <si>
    <t>U.S. v. Motorola, Inc. and Nextel Communications</t>
  </si>
  <si>
    <t>U.S. v. Citicorp, et al.</t>
  </si>
  <si>
    <t>U.S. and Plaintiff States v. USA Waste Services, Inc., et al.</t>
  </si>
  <si>
    <t>Ohio, Northern District </t>
  </si>
  <si>
    <t>U.S. v. General Electric Co. and Innoserv Technologies, Inc.</t>
  </si>
  <si>
    <t>U.S. v. Primestar, Inc., et al. [1998]</t>
  </si>
  <si>
    <t>U.S. and Plaintiff States v. Sony Corp. of America, et al.</t>
  </si>
  <si>
    <t>U.S. v. CBS Corp. and American Radio Systems Corp.</t>
  </si>
  <si>
    <t>U.S. v. Hicks, Muse, Tate &amp; Furst, et al.</t>
  </si>
  <si>
    <t>U.S. v. Lehman Brothers Holdings and L-3 Communications Holdings</t>
  </si>
  <si>
    <t>U.S. v. Lockheed Martin Corp. and Northrop Grumman Corp.</t>
  </si>
  <si>
    <t>U.S. v. Enova Corp.</t>
  </si>
  <si>
    <t>U.S. v. Aluminum Co. of America and Alumax Inc.</t>
  </si>
  <si>
    <t>Alabama, Northern District </t>
  </si>
  <si>
    <t>U.S. v. Aluminum Co. of America and Reynolds Metals Co.</t>
  </si>
  <si>
    <t>U.S. v. Chancellor Media Co., Inc. and SFX Broadcasting, Inc.</t>
  </si>
  <si>
    <t>U.S. v. Raytheon, General Motors, and HE Holdings</t>
  </si>
  <si>
    <t>U.S. v. Mid-America Dairymen, Inc., et al.</t>
  </si>
  <si>
    <t>U.S. and Commonwealth of Pennsylvania v. USA Waste Services, Inc., et al.</t>
  </si>
  <si>
    <t>U.S. and State of Texas v. Allied Waste Industries</t>
  </si>
  <si>
    <t>U.S. v. Raytheon Co. and Texas Instruments Inc.</t>
  </si>
  <si>
    <t>U.S. v. Long Island Jewish Medical Center and North Shore</t>
  </si>
  <si>
    <t>U.S. v. Martin Marietta Materials, Inc., and CSR Limited, SCR</t>
  </si>
  <si>
    <t>Indiana, Southern District </t>
  </si>
  <si>
    <t>U.S. v. Cargill, Inc. and Akzo Nobel</t>
  </si>
  <si>
    <t>New York, Western District </t>
  </si>
  <si>
    <t>U.S. v. American Radio Systems, Corp., and EZ Communications, Inc.</t>
  </si>
  <si>
    <t>U.S. v. EZ Communications, Inc. and Evergreen Media Corp.</t>
  </si>
  <si>
    <t>U.S. v. Concert PLC and MCI Communications</t>
  </si>
  <si>
    <t>U.S. and State of Colorado v. Vail Resorts, Inc., et al.</t>
  </si>
  <si>
    <t>Colorado, District of </t>
  </si>
  <si>
    <t>U.S. v. Westinghouse Electric Corp. and Infinity Broadcasting Corp.</t>
  </si>
  <si>
    <t>U.S. v. US WEST, Inc. and Continental Cablevision, Inc.</t>
  </si>
  <si>
    <t>U.S. and State of New York v. American Radio Systems Corp., et al.</t>
  </si>
  <si>
    <t>U.S. v. Oldcastle Northeast, Inc., et al.</t>
  </si>
  <si>
    <t>Connecticut, District of </t>
  </si>
  <si>
    <t>U.S., Texas, and Pennsylvania v. USA Waste Services, Inc. and Sanifill, Inc.</t>
  </si>
  <si>
    <t>U.S. v. Jacor Communications, and Citicasters</t>
  </si>
  <si>
    <t>Ohio, Southern District </t>
  </si>
  <si>
    <t>U.S. and Plaintiff States v. The Thomson Corp. and West Publishing Co.</t>
  </si>
  <si>
    <t>U.S. v. American Skiing Company and S-K-I Ltd. </t>
  </si>
  <si>
    <t>U.S. v. Georgia-Pacific Corp.</t>
  </si>
  <si>
    <t>U.S. v. Pacific Scientific Company</t>
  </si>
  <si>
    <t>U.S. v. Kimberly-Clark Corp. and Scott Paper</t>
  </si>
  <si>
    <t>U.S. v. The Walt Disney Company</t>
  </si>
  <si>
    <t>U.S. and State of Florida v. Reuter Recycling of Florida, Inc. and Waste Management Inc. of Florida</t>
  </si>
  <si>
    <t>U.S. v. Computer Associates International, Inc. and Legent Corp.</t>
  </si>
  <si>
    <t>U.S. v. Sprint Corp. and Joint Venture Co.</t>
  </si>
  <si>
    <t>U.S. v. Engelhard, Corp. et al.</t>
  </si>
  <si>
    <t>Georgia, Middle District </t>
  </si>
  <si>
    <t>U.S. v. NAT, L.C. and D.R. Partners d/b/a Donrey Media Group</t>
  </si>
  <si>
    <t>Arkansas, Western District </t>
  </si>
  <si>
    <t>U.S. v. Sabreliner Corp.</t>
  </si>
  <si>
    <t>U.S. and Plaintiff States v. Browning-Ferris Industries</t>
  </si>
  <si>
    <t>U.S. v. Outdoor Systems, Inc.</t>
  </si>
  <si>
    <t>Georgia, Northern District </t>
  </si>
  <si>
    <t>U.S. v. Mercy Health Services and Finley Tri-States Health Group, Inc.</t>
  </si>
  <si>
    <t>Iowa, Northern District </t>
  </si>
  <si>
    <t>U.S. v. Tele-Communications Inc. and Liberty Media</t>
  </si>
  <si>
    <t>U.S. v. Baroid Corp, et al.</t>
  </si>
  <si>
    <t>U.S. v. Primestar Partners, L.P., et al. [1994]</t>
  </si>
  <si>
    <t>U.S. v. USAir Group, Inc.</t>
  </si>
  <si>
    <t>U.S. v. Texas Commerce Bancshares, Inc. and Texas Commerce Bank-Beaumont, N.A.</t>
  </si>
  <si>
    <t>U.S. v. Texas Commerce Bancshares, Inc. and Texas Commerce Bank-Midland, N.A.</t>
  </si>
  <si>
    <t>U.S. v. Society Corporation and Ameritrust Corporation</t>
  </si>
  <si>
    <t>U.S. v. Tidewater, Inc. and Zapata Gulf Marine Corp.</t>
  </si>
  <si>
    <t>U.S. v. Borland International, Inc., and Ashton-Tate Corporation</t>
  </si>
  <si>
    <t>U.S. v. General Binding Corp. and Velobind Inc.</t>
  </si>
  <si>
    <t>U.S. v. Fleet Norstar Financial Group, Inc.</t>
  </si>
  <si>
    <t>U.S. v. Nippon Sanso K. K., et al</t>
  </si>
  <si>
    <t>U.S. v. First Hawaiian, Inc. and First Interstate of Hawaii, Inc.</t>
  </si>
  <si>
    <t>Hawaii, District of </t>
  </si>
  <si>
    <t>U.S. v. Brown &amp; Root, Inc. et al. </t>
  </si>
  <si>
    <t>U.S. v. The Procter &amp; Gamble Co. &amp; Rhone-Poulenc Roorer, Inc.</t>
  </si>
  <si>
    <t>U.S. v. Pacific Amphitheatre Partnership, et al.</t>
  </si>
  <si>
    <t>U.S. v. The Rank Organisation PLC; Rank America Inc.; and Fox, Inc.</t>
  </si>
  <si>
    <t>U.S. v. Baker Hughes Inc., et al.</t>
  </si>
  <si>
    <t>U.S. v. United Tote Inc.</t>
  </si>
  <si>
    <t>U.S. V. COUNTRY LAKE FOODS, INC., ET AL</t>
  </si>
  <si>
    <t>U.S. v. The Gillette Company, et al.</t>
  </si>
  <si>
    <t>U.S. v. American Safety Razor Co., et al.</t>
  </si>
  <si>
    <t>U.S. v. Baker Hughes Inc., et al. </t>
  </si>
  <si>
    <t>U.S. v. Pacific Dunlop Holdings Inc., et al.</t>
  </si>
  <si>
    <t>U.S v. Westinghouse Electric Co., ABB ASEA Brown Boveri Ltd., and ASEA Brown Boveri Inc.</t>
  </si>
  <si>
    <t>U.S. v. Ivaco Inc., et al.</t>
  </si>
  <si>
    <t>Michigan, Western District </t>
  </si>
  <si>
    <t>U.S. v. TRW Inc.</t>
  </si>
  <si>
    <t>U.S. v. Engelhard Corporation and Filtrol Corporation</t>
  </si>
  <si>
    <t>U.S. v. Waste Management, Inc., et al.</t>
  </si>
  <si>
    <t>Texas, Western District </t>
  </si>
  <si>
    <t>U.S. v. Carilion Health Care System and Community Hospital of Roanoke Valley</t>
  </si>
  <si>
    <t>U.S v. Bns Inc. and Gifford-Hill &amp; Company, Inc;</t>
  </si>
  <si>
    <t>U.S. v. Westinghouse Electric Co., Challenger Electrical Equipment Co. and American Properties Co.</t>
  </si>
  <si>
    <t>U.S. v. Rockford Memorial Corporation and SwedishAmerican Corporation</t>
  </si>
  <si>
    <t>U.S. v. Lewis M. Manderson, Jr. and Patrick Media Group of Atlanta, Inc.</t>
  </si>
  <si>
    <t>U.S. v. The Dow Chemical Company and Ethyl Corporation</t>
  </si>
  <si>
    <t>U.S. v. Hughes Tool Company and Baker International Corp.</t>
  </si>
  <si>
    <t>U.S. v. Domtar Inc., et al.</t>
  </si>
  <si>
    <t>U.S. V. Rheem Manufacturing Company, et al.,</t>
  </si>
  <si>
    <t>U.S. v. MacAndrews and Forbes Group, Inc. et al.</t>
  </si>
  <si>
    <t>U.S. v. Rohm and Haas Company</t>
  </si>
  <si>
    <t>U.S. v. Data Card Corp.</t>
  </si>
  <si>
    <t>U.S. v. General Electric Company</t>
  </si>
  <si>
    <t>U.S. v. Syufy Enterprises and Raymond J. Syufy</t>
  </si>
  <si>
    <t>U.S. V. Pacific Telesis Group and Communications Industries, Inc;</t>
  </si>
  <si>
    <t>U.S. v. S.P.A. Officine Maccaferri, et al</t>
  </si>
  <si>
    <t>Maryland, District of </t>
  </si>
  <si>
    <t>U.S. v. Baxter Travenol Laboratories, Inc. and American Hospital Supply Corp.</t>
  </si>
  <si>
    <t>U.S. v. Allied Corporation</t>
  </si>
  <si>
    <t>U.S. v. Industrial Asphalt, et al.</t>
  </si>
  <si>
    <t>Cooper Industries, Inc;</t>
  </si>
  <si>
    <t>U.S. v. Calmar Inc., and Realex Corp.</t>
  </si>
  <si>
    <t>New Jersey, District of </t>
  </si>
  <si>
    <t>U.S. v. International Business Machines Corp., and ROLM Corp.</t>
  </si>
  <si>
    <t>U.S. v. Alcan Aluminium Limited, et al. </t>
  </si>
  <si>
    <t>Kentucky, Western District </t>
  </si>
  <si>
    <t>U.S. v. Waste Management Inc. and WM Acquiring Corp.</t>
  </si>
  <si>
    <t>U.S. v. Rice Growers Association of California and Pacific International Rice Mill, Inc.</t>
  </si>
  <si>
    <t>California, Eastern District </t>
  </si>
  <si>
    <t>U.S. v. The LTV Corporation; Jones and Laughlin Steel Incorporated; J&amp;L Specialty Steels, Inc.,; and Republic Steel Corporation Acquisition by LTV Corp. </t>
  </si>
  <si>
    <t>U.S. v. National Medical Enterprises Inc., and NME Hospitals Inc.</t>
  </si>
  <si>
    <t>U.S. v. Beverly Enterprises, et al.</t>
  </si>
  <si>
    <t>U.S. v. National Bank and Trust Company of Norwich and National Bank of Oxford</t>
  </si>
  <si>
    <t>New York, Northern District </t>
  </si>
  <si>
    <t>U.S. v. GTE Corp.</t>
  </si>
  <si>
    <t>U.S. v. G. Heileman Brewing Co. Inc., and Pabst Brewing Co.</t>
  </si>
  <si>
    <t>U.S. v. Newell Companies, Inc.</t>
  </si>
  <si>
    <t>U.S. v. Tribune Company and Sentinel Star Company</t>
  </si>
  <si>
    <t>U. S. v. The Stroh Brewery Company</t>
  </si>
  <si>
    <t>U.S. v. Ara Services, Inc., et al.</t>
  </si>
  <si>
    <t>U.S. v. Virginia National Bankshares Inc., et al.</t>
  </si>
  <si>
    <t>U.S. v. Baldwin-United Corp., and MGIC Investment Corp.</t>
  </si>
  <si>
    <t>U.S. v. E.I. Du Pont de Nemours &amp; Co., Inc.</t>
  </si>
  <si>
    <t>U.S. v. Waste Management, Inc. and EMW Ventures Incorporated</t>
  </si>
  <si>
    <t>U.S. v. Revco D. S., Inc. and Zale Corporation</t>
  </si>
  <si>
    <t>U.S. v. Beatrice Foods Co. and Fiberite Corporation</t>
  </si>
  <si>
    <t>U.S. v. Flintkote Company, et al.</t>
  </si>
  <si>
    <t>U.S. v. Rockwell International Corporation and Rockwell International Holdings Limited</t>
  </si>
  <si>
    <t>U.S. v. Wheelabrator-Frye Inc., and Pullman Incorporated.</t>
  </si>
  <si>
    <t>U.S. v. Gould, Inc. and Saft America, Inc.</t>
  </si>
  <si>
    <t>U.S. v. Acorn Engineering Co.</t>
  </si>
  <si>
    <t>U.S. v. Zions Utah Bancorporation, et al.</t>
  </si>
  <si>
    <t>Utah, District of </t>
  </si>
  <si>
    <t>U.S. v. Cross and Trecker Corporation, The Cross Company, and Kearney and Trecker Corporation</t>
  </si>
  <si>
    <t>U.S. v. Martin Marietta Corporation, Twentieth Century-Fox Film Corporation, and Wedron Silica Company</t>
  </si>
  <si>
    <t>U.S. v. Beneficial Corporation, et al.</t>
  </si>
  <si>
    <t>U.S. v. Merck &amp; Co., Inc (1979)</t>
  </si>
  <si>
    <t>California, Southern District </t>
  </si>
  <si>
    <t>U.S. v. Emerson Electric Co., and Skil Corp.</t>
  </si>
  <si>
    <t>U.S. v. Household Finance Corporation, et al.</t>
  </si>
  <si>
    <t>U.S. v. Harvey Hubbell, Incorporated, The Ohio Brass Company, and The O.B. Merger Company</t>
  </si>
  <si>
    <t>U.S. v. Spectra-Physics Inc. and Laserplane Corp.</t>
  </si>
  <si>
    <t>U.S. v. British Columbia Forest Products Ltd; The Mead Corp and Noranda Mines, Ltd.</t>
  </si>
  <si>
    <t>U.S. v CBS Inc.</t>
  </si>
  <si>
    <t>U.S. v. American Ship Building Co., and Litton Systems Inc.</t>
  </si>
  <si>
    <t>U.S. v. United Technologies Corp.</t>
  </si>
  <si>
    <t>U.S. v. Culbro Corporation, et al.</t>
  </si>
  <si>
    <t>Fiscal Year</t>
  </si>
  <si>
    <t>CVS Health</t>
  </si>
  <si>
    <t>Aetna</t>
  </si>
  <si>
    <t>Acquirer Industry Code</t>
  </si>
  <si>
    <t>Acquired Industry Code</t>
  </si>
  <si>
    <t>Divestiture (Consent Order)</t>
  </si>
  <si>
    <t>United Technologies</t>
  </si>
  <si>
    <t>Rockwell Collins</t>
  </si>
  <si>
    <t>Stauffer Chemical</t>
  </si>
  <si>
    <t>Marine Colloids</t>
  </si>
  <si>
    <t>First National Bank of Platteville</t>
  </si>
  <si>
    <t>Mound City Bank</t>
  </si>
  <si>
    <t>CRH Americas</t>
  </si>
  <si>
    <t>Pounding Mill Quarry</t>
  </si>
  <si>
    <t>Martin Marietta Materials</t>
  </si>
  <si>
    <t>Bluegrass Materials</t>
  </si>
  <si>
    <t>212312;212313</t>
  </si>
  <si>
    <t>515210;519130;512120;512110</t>
  </si>
  <si>
    <t>Walt Disney</t>
  </si>
  <si>
    <t>Twenty-First Century Fox</t>
  </si>
  <si>
    <t>Aggregates USA</t>
  </si>
  <si>
    <t>Vulcan Materials</t>
  </si>
  <si>
    <t>SPO Partners</t>
  </si>
  <si>
    <t>336992;336360;336413</t>
  </si>
  <si>
    <t>515210;517110;51721</t>
  </si>
  <si>
    <t>Takata</t>
  </si>
  <si>
    <t>SCHROTH</t>
  </si>
  <si>
    <t>TransDigm</t>
  </si>
  <si>
    <t>AT&amp;T/DirecTV</t>
  </si>
  <si>
    <t>Time Warner</t>
  </si>
  <si>
    <t>Appealed Lost Litigation</t>
  </si>
  <si>
    <t>513111;513112</t>
  </si>
  <si>
    <t>Entercom Communications</t>
  </si>
  <si>
    <t>CBS Corporation</t>
  </si>
  <si>
    <t>Showa Denko</t>
  </si>
  <si>
    <t>SGL Carbon</t>
  </si>
  <si>
    <t>518210;517110</t>
  </si>
  <si>
    <t>CenturyLink</t>
  </si>
  <si>
    <t>Level 3 Communications</t>
  </si>
  <si>
    <t>Smiths Group</t>
  </si>
  <si>
    <t>Safran</t>
  </si>
  <si>
    <t>Morpho</t>
  </si>
  <si>
    <t>111998;11192;325320;11111</t>
  </si>
  <si>
    <t>Bayer AG</t>
  </si>
  <si>
    <t>Monsanto</t>
  </si>
  <si>
    <t>Assumption of liabilities included in Value</t>
  </si>
  <si>
    <t>Nexstar Broadcasting</t>
  </si>
  <si>
    <t>Media General</t>
  </si>
  <si>
    <t>After Complaint Abandoned</t>
  </si>
  <si>
    <t>Deere &amp; Company</t>
  </si>
  <si>
    <t>Precision Planting</t>
  </si>
  <si>
    <t>N/A</t>
  </si>
  <si>
    <t>Humana</t>
  </si>
  <si>
    <t>424810;312120</t>
  </si>
  <si>
    <t>Anheuser-Busch</t>
  </si>
  <si>
    <t>SABMiller</t>
  </si>
  <si>
    <t>Lost Litigation but got Divestiture (Consent Order)</t>
  </si>
  <si>
    <t>511210;519110</t>
  </si>
  <si>
    <t>GTCR Fund</t>
  </si>
  <si>
    <t>PWW Acquisition</t>
  </si>
  <si>
    <t>UBM</t>
  </si>
  <si>
    <t>1479;212393</t>
  </si>
  <si>
    <t>Domtar</t>
  </si>
  <si>
    <t>NAMSCO</t>
  </si>
  <si>
    <t>Carey Salt</t>
  </si>
  <si>
    <t>Halliburton</t>
  </si>
  <si>
    <t>213112;333132</t>
  </si>
  <si>
    <t>Removed U.S. v. VA Partners I, LLC, ValueAct Capital Master Fund, L.P., ValueAct Co-Invest International, L.P. from DOJ as that appeared to be a failure to report investment positions more than anything in Halliburton and Baker Hughes</t>
  </si>
  <si>
    <t>Tribune Publishing</t>
  </si>
  <si>
    <t>Freedom Communications</t>
  </si>
  <si>
    <t>Dow Chemical</t>
  </si>
  <si>
    <t>E.I. du Pont de Nemours</t>
  </si>
  <si>
    <t>488190;488119;424720</t>
  </si>
  <si>
    <t>BBA Aviation</t>
  </si>
  <si>
    <t>Landmark U.S.</t>
  </si>
  <si>
    <t>Gray Television</t>
  </si>
  <si>
    <t>Schurz Communications</t>
  </si>
  <si>
    <t>SMH Theatres</t>
  </si>
  <si>
    <t>Springlead Holdings</t>
  </si>
  <si>
    <t>Citigroup</t>
  </si>
  <si>
    <t>OneMain Financial Holdings</t>
  </si>
  <si>
    <t>493190;56199</t>
  </si>
  <si>
    <t>Iron Mountain</t>
  </si>
  <si>
    <t>51331;515210;519130</t>
  </si>
  <si>
    <t>Charter Communications</t>
  </si>
  <si>
    <t>Time Warner Cable</t>
  </si>
  <si>
    <t>Consent Order</t>
  </si>
  <si>
    <t>Bright House Networks</t>
  </si>
  <si>
    <t>541512;7374;516110;511210</t>
  </si>
  <si>
    <t>Cox Automotive</t>
  </si>
  <si>
    <t>Dealertrack Technologies</t>
  </si>
  <si>
    <t>333611;333613;335311</t>
  </si>
  <si>
    <t>Power Systems Mfg</t>
  </si>
  <si>
    <t>Alstom</t>
  </si>
  <si>
    <t>Anthem</t>
  </si>
  <si>
    <t>Cigna</t>
  </si>
  <si>
    <t>Lincoln National Corporation</t>
  </si>
  <si>
    <t>Lincoln Finanancial Media Company</t>
  </si>
  <si>
    <t>333312;335221;335224;335222;335228;33521</t>
  </si>
  <si>
    <t>AB Electrlux</t>
  </si>
  <si>
    <t>Waste Management</t>
  </si>
  <si>
    <t>Deffenbaugh Disposal</t>
  </si>
  <si>
    <t>562112;562920;562991;562111</t>
  </si>
  <si>
    <t>Verso Paper</t>
  </si>
  <si>
    <t>NewPage Holdings</t>
  </si>
  <si>
    <t>336340;336330;423120;336350;326220;332611</t>
  </si>
  <si>
    <t>Continental AG</t>
  </si>
  <si>
    <t>Veyance Technologies</t>
  </si>
  <si>
    <t>Carlyle Partners</t>
  </si>
  <si>
    <t>Nexstar Broadcasting/Mission Broadcasting</t>
  </si>
  <si>
    <t>Communications Corporation of America</t>
  </si>
  <si>
    <t>National CineMedia</t>
  </si>
  <si>
    <t>Screenvision</t>
  </si>
  <si>
    <t>311611;424520;311612;424470;424490;424420;311615</t>
  </si>
  <si>
    <t>LIN Media</t>
  </si>
  <si>
    <t>Tyson</t>
  </si>
  <si>
    <t>Tyson Foods</t>
  </si>
  <si>
    <t>Hillshire Brands</t>
  </si>
  <si>
    <t>488119;488190;424720</t>
  </si>
  <si>
    <t>Landmark Aviation</t>
  </si>
  <si>
    <t>Ross Aviation</t>
  </si>
  <si>
    <t>Sinclair Broadcast Group</t>
  </si>
  <si>
    <t>Perpetual Corporation</t>
  </si>
  <si>
    <t>423320;212321;212313;212312;212319;327320</t>
  </si>
  <si>
    <t>Texas Industries</t>
  </si>
  <si>
    <t>ConAgra</t>
  </si>
  <si>
    <t>Horizon Milling</t>
  </si>
  <si>
    <t>Cargill-CHS</t>
  </si>
  <si>
    <t>Heraeus Electro-Nite</t>
  </si>
  <si>
    <t>Midwest Instrument Company</t>
  </si>
  <si>
    <t>Gannett</t>
  </si>
  <si>
    <t>Belo Corp</t>
  </si>
  <si>
    <t>US Airways</t>
  </si>
  <si>
    <t>AMR Corporation</t>
  </si>
  <si>
    <t>Cinemark Holdings</t>
  </si>
  <si>
    <t>Rave Holdings</t>
  </si>
  <si>
    <t>325199;213112</t>
  </si>
  <si>
    <t>Ecolab</t>
  </si>
  <si>
    <t>Permian Mud Service</t>
  </si>
  <si>
    <t>Nalco</t>
  </si>
  <si>
    <t>Grupo Modelo</t>
  </si>
  <si>
    <t>Coach USA</t>
  </si>
  <si>
    <t>International Bus Services</t>
  </si>
  <si>
    <t>CitySights</t>
  </si>
  <si>
    <t>City Sights Twin</t>
  </si>
  <si>
    <t>Notes</t>
  </si>
  <si>
    <t>562212;562212</t>
  </si>
  <si>
    <t>Star Atlantic Waste Holdings</t>
  </si>
  <si>
    <t>Veolia Environment S.A.</t>
  </si>
  <si>
    <t>Veloia ES Soid Waste</t>
  </si>
  <si>
    <t>Standard Parking Corporation</t>
  </si>
  <si>
    <t>KCPC Holdings</t>
  </si>
  <si>
    <t>Recall Holdings</t>
  </si>
  <si>
    <t>518210;541519;511210</t>
  </si>
  <si>
    <t>Bazaarvoice</t>
  </si>
  <si>
    <t>PowerReviews</t>
  </si>
  <si>
    <t>336412;336413;334519;334511</t>
  </si>
  <si>
    <t>Goodrich Corporation</t>
  </si>
  <si>
    <t>Arcadian Management Services</t>
  </si>
  <si>
    <t>International Paper Company</t>
  </si>
  <si>
    <t>Temple-Inland</t>
  </si>
  <si>
    <t>517510;517212;517110;51721</t>
  </si>
  <si>
    <t>Commercial Agreement</t>
  </si>
  <si>
    <t>Verizon</t>
  </si>
  <si>
    <t>Comcast</t>
  </si>
  <si>
    <t>Bright House Networks/Cox Communications</t>
  </si>
  <si>
    <t>Not a Merger</t>
  </si>
  <si>
    <t>Grupo Bimbo/BBU</t>
  </si>
  <si>
    <t>Sara Lee Corporation</t>
  </si>
  <si>
    <t>North American Fresh Bakery</t>
  </si>
  <si>
    <t>Cumulus Media</t>
  </si>
  <si>
    <t>Citadel Broadcasting</t>
  </si>
  <si>
    <t>AT&amp;T</t>
  </si>
  <si>
    <t>T-Mobile</t>
  </si>
  <si>
    <t>Deutsche Telekom</t>
  </si>
  <si>
    <t>Converteam Group</t>
  </si>
  <si>
    <t>Regal Beloit Corporation</t>
  </si>
  <si>
    <t>A.O. Smith Corporation</t>
  </si>
  <si>
    <t>H&amp;R Block</t>
  </si>
  <si>
    <t>TA IX</t>
  </si>
  <si>
    <t>2SS Holdings</t>
  </si>
  <si>
    <t>423430;811212;423420</t>
  </si>
  <si>
    <t>VeriFone Systems</t>
  </si>
  <si>
    <t>Hypercom Corporation</t>
  </si>
  <si>
    <t>George's</t>
  </si>
  <si>
    <t>George's Foods/George's Family Farms/George's</t>
  </si>
  <si>
    <t>Tyson Foods/Tyson Farms/Tyson Breeders</t>
  </si>
  <si>
    <t>221122;221112;221210;221113</t>
  </si>
  <si>
    <t>Exelon</t>
  </si>
  <si>
    <t>Constellation Energy</t>
  </si>
  <si>
    <t>Unilever</t>
  </si>
  <si>
    <t>Alberto-Culver</t>
  </si>
  <si>
    <t>NYSE Euronext</t>
  </si>
  <si>
    <t>Deutsche Borse AG</t>
  </si>
  <si>
    <t>3256207;325620</t>
  </si>
  <si>
    <t>Google</t>
  </si>
  <si>
    <t>ITA Software</t>
  </si>
  <si>
    <t>516110;541890;518112</t>
  </si>
  <si>
    <t>Stericycle</t>
  </si>
  <si>
    <t>SAMW Acquisition</t>
  </si>
  <si>
    <t>Healthcare Waste Solutions</t>
  </si>
  <si>
    <t>517510;515210;513120</t>
  </si>
  <si>
    <t>Joint Venture</t>
  </si>
  <si>
    <t>NBC Universal</t>
  </si>
  <si>
    <t>Navy</t>
  </si>
  <si>
    <t>L.B. Foster</t>
  </si>
  <si>
    <t>Portec Rail Products</t>
  </si>
  <si>
    <t>332999;333999;334290</t>
  </si>
  <si>
    <t>324199;335991;327125</t>
  </si>
  <si>
    <t>GrafTech International</t>
  </si>
  <si>
    <t>Seadrift Coke</t>
  </si>
  <si>
    <t>322221;322225;322223</t>
  </si>
  <si>
    <t>Amcor</t>
  </si>
  <si>
    <t>Alcan Packaging Medical Flexibles</t>
  </si>
  <si>
    <t>Rio Tinto</t>
  </si>
  <si>
    <t>Kerasotes Showplace Theatres</t>
  </si>
  <si>
    <t>BJ Services</t>
  </si>
  <si>
    <t>Election Systems and Software</t>
  </si>
  <si>
    <t>Premier Election Soutions/Diebold</t>
  </si>
  <si>
    <t>Bemis</t>
  </si>
  <si>
    <t>Alcan Packaging Food Americas</t>
  </si>
  <si>
    <t>541511;711320</t>
  </si>
  <si>
    <t>Ticketmaster Entertainment</t>
  </si>
  <si>
    <t>Live Nation</t>
  </si>
  <si>
    <t>Dean Foods</t>
  </si>
  <si>
    <t>Foremost Farms USA</t>
  </si>
  <si>
    <t>Consumer Products</t>
  </si>
  <si>
    <t>ATMW Acquisition</t>
  </si>
  <si>
    <t>MedServe</t>
  </si>
  <si>
    <t>Avista Capital Partners</t>
  </si>
  <si>
    <t>Cameron International</t>
  </si>
  <si>
    <t>NATCO Group</t>
  </si>
  <si>
    <t>513322;513310</t>
  </si>
  <si>
    <t>Centennial Communications</t>
  </si>
  <si>
    <t>Sapa Holding</t>
  </si>
  <si>
    <t>Indalex Holdings</t>
  </si>
  <si>
    <t>Microsemi</t>
  </si>
  <si>
    <t>Semicoa</t>
  </si>
  <si>
    <t>During Litigation Abandoned</t>
  </si>
  <si>
    <t>562111;562212</t>
  </si>
  <si>
    <t>422810;312120</t>
  </si>
  <si>
    <t>Republic Services</t>
  </si>
  <si>
    <t>Allied Waste Industries</t>
  </si>
  <si>
    <t>InBev N.V./S.A.</t>
  </si>
  <si>
    <t>Alltel</t>
  </si>
  <si>
    <t>311611;112111;112112;</t>
  </si>
  <si>
    <t>JBS S.A.</t>
  </si>
  <si>
    <t>National Beef Packing Company</t>
  </si>
  <si>
    <t>Manitowoc</t>
  </si>
  <si>
    <t>Enodis</t>
  </si>
  <si>
    <t>Raycom Media</t>
  </si>
  <si>
    <t>Lincoln Financial Media Company</t>
  </si>
  <si>
    <t>Signature Flight Support</t>
  </si>
  <si>
    <t>Hawker Beechcraft</t>
  </si>
  <si>
    <t>Rural Cellular</t>
  </si>
  <si>
    <t>511130;611710;511210</t>
  </si>
  <si>
    <t>Cengage Learning</t>
  </si>
  <si>
    <t>Houghton Mifflin Harcourt Publishing</t>
  </si>
  <si>
    <t>Houghton Mifflin College Division</t>
  </si>
  <si>
    <t>Regal Cinemas</t>
  </si>
  <si>
    <t>Consolidated Theatres</t>
  </si>
  <si>
    <t>322212;322130</t>
  </si>
  <si>
    <t>Altivity Packaging</t>
  </si>
  <si>
    <t>Graphic Packaging</t>
  </si>
  <si>
    <t>331511;331111;331512</t>
  </si>
  <si>
    <t>Cookson</t>
  </si>
  <si>
    <t>Foseco</t>
  </si>
  <si>
    <t>UnitedHealth</t>
  </si>
  <si>
    <t>Sierra Health Services</t>
  </si>
  <si>
    <t>519190;519110</t>
  </si>
  <si>
    <t>Thomson</t>
  </si>
  <si>
    <t>Reuters</t>
  </si>
  <si>
    <t>Bain Capital/Thomas H. Lee Partners</t>
  </si>
  <si>
    <t>Clear Channel</t>
  </si>
  <si>
    <t>611699;61169;511130;611710;516110</t>
  </si>
  <si>
    <t>Pearson</t>
  </si>
  <si>
    <t>Reed Elsevier</t>
  </si>
  <si>
    <t>Harcourt Assessment</t>
  </si>
  <si>
    <t>334417;335929</t>
  </si>
  <si>
    <t>CommScope</t>
  </si>
  <si>
    <t>Andrew Corporation</t>
  </si>
  <si>
    <t>Andes Holdings</t>
  </si>
  <si>
    <t>423320;327331;212321;212312;212322;327390;327320</t>
  </si>
  <si>
    <t>Florida Rock</t>
  </si>
  <si>
    <t>Dobson Communications</t>
  </si>
  <si>
    <t>322122;322121;322110</t>
  </si>
  <si>
    <t>11192;541710;11111</t>
  </si>
  <si>
    <t>Abitibi-Consolidated</t>
  </si>
  <si>
    <t>Bowater</t>
  </si>
  <si>
    <t>Delta and Pine Land</t>
  </si>
  <si>
    <t>Daily Gazette</t>
  </si>
  <si>
    <t>MediaNews</t>
  </si>
  <si>
    <t>Amsted</t>
  </si>
  <si>
    <t>FM Industries</t>
  </si>
  <si>
    <t>Progress Rail Services Holding</t>
  </si>
  <si>
    <t>3329133131;324121;327310;327332;3273310;327320;21231</t>
  </si>
  <si>
    <t>Cemex</t>
  </si>
  <si>
    <t>Rinker</t>
  </si>
  <si>
    <t>Midwest Wireless</t>
  </si>
  <si>
    <t>Mittal Steel</t>
  </si>
  <si>
    <t>Arcelor</t>
  </si>
  <si>
    <t>331111;331221</t>
  </si>
  <si>
    <t>McClatchy Company</t>
  </si>
  <si>
    <t>Knight-Ridder</t>
  </si>
  <si>
    <t>Inco</t>
  </si>
  <si>
    <t>Falconbridge</t>
  </si>
  <si>
    <t>Separate Company Acquired Party After Complaint</t>
  </si>
  <si>
    <t>Public Service Enterprise Group</t>
  </si>
  <si>
    <t>Marquee Holdings</t>
  </si>
  <si>
    <t>LCE Holdings</t>
  </si>
  <si>
    <t>PacifiCare Health Systems</t>
  </si>
  <si>
    <t>514191;513310</t>
  </si>
  <si>
    <t>SBC Communications</t>
  </si>
  <si>
    <t>MCI</t>
  </si>
  <si>
    <t>562212;484220</t>
  </si>
  <si>
    <t>Waste Industries USA</t>
  </si>
  <si>
    <t>Western Wireless</t>
  </si>
  <si>
    <t>Divestiture Revenue</t>
  </si>
  <si>
    <t>Cingular</t>
  </si>
  <si>
    <t>AT&amp;T Wireless</t>
  </si>
  <si>
    <t>Connors Bros. Income Fund</t>
  </si>
  <si>
    <t>Bumble Bee Seafoods</t>
  </si>
  <si>
    <t>Centre Capital Investors</t>
  </si>
  <si>
    <t>Syngenta</t>
  </si>
  <si>
    <t>AstraZeneca/Koninklijke Vanderhave Groep</t>
  </si>
  <si>
    <t>Advanta</t>
  </si>
  <si>
    <t>Oracle</t>
  </si>
  <si>
    <t>PeopleSoft</t>
  </si>
  <si>
    <t>Litigation Lost</t>
  </si>
  <si>
    <t>541511;511210</t>
  </si>
  <si>
    <t>DNH International Sarl</t>
  </si>
  <si>
    <t>Dyno Nobel</t>
  </si>
  <si>
    <t>Coastal Chem</t>
  </si>
  <si>
    <t>El Paso</t>
  </si>
  <si>
    <t>First Data Corporation</t>
  </si>
  <si>
    <t>Concord EFS</t>
  </si>
  <si>
    <t>212299;331311;331315;331312;331314</t>
  </si>
  <si>
    <t>Alcan</t>
  </si>
  <si>
    <t>Pechiney</t>
  </si>
  <si>
    <t>Instrumentarium OYJ</t>
  </si>
  <si>
    <t>334510;334517</t>
  </si>
  <si>
    <t>Southern Belle</t>
  </si>
  <si>
    <t>After Litigation Divestiture (Consent Order)</t>
  </si>
  <si>
    <t>51311;513120</t>
  </si>
  <si>
    <t>SGL Carbon Aktiengesellschaft</t>
  </si>
  <si>
    <t>Carbide/Graphite Group</t>
  </si>
  <si>
    <t>UPM-Kymmene Oyj</t>
  </si>
  <si>
    <t>Bemis Company</t>
  </si>
  <si>
    <t>Morgan Adhesives</t>
  </si>
  <si>
    <t>Univision Communications</t>
  </si>
  <si>
    <t>Hispanic Broadcasting Corporation</t>
  </si>
  <si>
    <t>Northrup Grumman</t>
  </si>
  <si>
    <t>TRW</t>
  </si>
  <si>
    <t>Echostar Communications</t>
  </si>
  <si>
    <t>Hughes Electronic</t>
  </si>
  <si>
    <t>31121;311221</t>
  </si>
  <si>
    <t>Archer-Daniels-Midland</t>
  </si>
  <si>
    <t>Minnesota Corn Processors</t>
  </si>
  <si>
    <t>Grove Investors</t>
  </si>
  <si>
    <t>General Dynamics</t>
  </si>
  <si>
    <t>Newport News Shipbuilding</t>
  </si>
  <si>
    <t>2431;321911</t>
  </si>
  <si>
    <t>51113;2731;2741;2721</t>
  </si>
  <si>
    <t>4581;488119</t>
  </si>
  <si>
    <t>SunGard Data Systems</t>
  </si>
  <si>
    <t>Comdisco</t>
  </si>
  <si>
    <t>Premdor</t>
  </si>
  <si>
    <t>Masonite</t>
  </si>
  <si>
    <t>Harcourt</t>
  </si>
  <si>
    <t>7373;541512</t>
  </si>
  <si>
    <t>Ranger Aerospace</t>
  </si>
  <si>
    <t>4841;51312;4833</t>
  </si>
  <si>
    <t>3D Systems</t>
  </si>
  <si>
    <t>DTM Corporation</t>
  </si>
  <si>
    <t>News Corporation;Fox News</t>
  </si>
  <si>
    <t>Chris-Craft</t>
  </si>
  <si>
    <t>5012;33612;3711</t>
  </si>
  <si>
    <t>Aktiebolaget Volvo</t>
  </si>
  <si>
    <t>Renault V.I.S.A.</t>
  </si>
  <si>
    <t>Renault S.A.</t>
  </si>
  <si>
    <t>322121;2621</t>
  </si>
  <si>
    <t>51321;4841;4899;5999;4812;4813;51331</t>
  </si>
  <si>
    <t>Georgia-Pacific</t>
  </si>
  <si>
    <t>Fort James</t>
  </si>
  <si>
    <t>4953;56211</t>
  </si>
  <si>
    <t>4832;513112</t>
  </si>
  <si>
    <t>32562;2844</t>
  </si>
  <si>
    <t>WorldCom</t>
  </si>
  <si>
    <t>Intermedia Communications</t>
  </si>
  <si>
    <t>Clear Channel Communications</t>
  </si>
  <si>
    <t>AMFM</t>
  </si>
  <si>
    <t>L'Oreal USA</t>
  </si>
  <si>
    <t>Carson</t>
  </si>
  <si>
    <t>Flowserve</t>
  </si>
  <si>
    <t>Ingersoll-Dresser Pump</t>
  </si>
  <si>
    <t>333911;3561</t>
  </si>
  <si>
    <t>8721;4841;4899;7375;7814;4812;4822;4813</t>
  </si>
  <si>
    <t>Sprint</t>
  </si>
  <si>
    <t>3663;33422;3674;3661</t>
  </si>
  <si>
    <t>4212;4953;56211</t>
  </si>
  <si>
    <t>JDS Uniphase</t>
  </si>
  <si>
    <t>E-TEK Dynamics</t>
  </si>
  <si>
    <t>Franklin Electric</t>
  </si>
  <si>
    <t>United Dominion</t>
  </si>
  <si>
    <t>7814;4812;4811;4813;51331</t>
  </si>
  <si>
    <t>AT&amp;T Corp</t>
  </si>
  <si>
    <t>MediaOne Group</t>
  </si>
  <si>
    <t>Alcoa</t>
  </si>
  <si>
    <t>Reynolds Metals</t>
  </si>
  <si>
    <t>3363;3353;2819;3334;331312</t>
  </si>
  <si>
    <t>Superior Services</t>
  </si>
  <si>
    <t>2021;311512</t>
  </si>
  <si>
    <t>Dairy Farmers of America</t>
  </si>
  <si>
    <t>SODIAAL North America</t>
  </si>
  <si>
    <t>2051;311812</t>
  </si>
  <si>
    <t>Earthgrains Company</t>
  </si>
  <si>
    <t>Metz Holdings</t>
  </si>
  <si>
    <t>Specialty Foods</t>
  </si>
  <si>
    <t>333924;3799</t>
  </si>
  <si>
    <t>54185;7312;4832</t>
  </si>
  <si>
    <t>Miller Industries</t>
  </si>
  <si>
    <t>Vulcan Equipment;Chevron</t>
  </si>
  <si>
    <t>CBS/Infinity Broadcasting</t>
  </si>
  <si>
    <t>Outdoor Systems</t>
  </si>
  <si>
    <t>3728;3812;334511</t>
  </si>
  <si>
    <t>AlliedSignal</t>
  </si>
  <si>
    <t>Honeywell</t>
  </si>
  <si>
    <t>ACX Technologies</t>
  </si>
  <si>
    <t>Golden Aluminum Company</t>
  </si>
  <si>
    <t>3353;331315;3355</t>
  </si>
  <si>
    <t>3531;3523;333111</t>
  </si>
  <si>
    <t>Fiat</t>
  </si>
  <si>
    <t>Case Corporation</t>
  </si>
  <si>
    <t>Compuware Corporation</t>
  </si>
  <si>
    <t>Viasoft</t>
  </si>
  <si>
    <t>3531;33651;4789</t>
  </si>
  <si>
    <t>5153;42251;4499;4449</t>
  </si>
  <si>
    <t>Harsco</t>
  </si>
  <si>
    <t>Pandrol Jackson</t>
  </si>
  <si>
    <t>Cargill</t>
  </si>
  <si>
    <t>Continental Grain Company</t>
  </si>
  <si>
    <t>6321;524114;6324</t>
  </si>
  <si>
    <t>1442;1422;212312;1429</t>
  </si>
  <si>
    <t>Prudential Insurance Company of America</t>
  </si>
  <si>
    <t>Florida Rock Industries</t>
  </si>
  <si>
    <t>Harper Bros.;Commercial Testing</t>
  </si>
  <si>
    <t>4841;513322;4812;4813</t>
  </si>
  <si>
    <t>Bell Atlantic</t>
  </si>
  <si>
    <t>GTE Corporation</t>
  </si>
  <si>
    <t>Vodafone</t>
  </si>
  <si>
    <t>513112;4833</t>
  </si>
  <si>
    <t>Citadel Communication</t>
  </si>
  <si>
    <t>Triathlon Broadcasting</t>
  </si>
  <si>
    <t>Joint Sale Agreement</t>
  </si>
  <si>
    <t>Capstar Broadcasting</t>
  </si>
  <si>
    <t>1455;212324</t>
  </si>
  <si>
    <t>IMETAL</t>
  </si>
  <si>
    <t>English China Clays</t>
  </si>
  <si>
    <t>Browning-Ferris Industries</t>
  </si>
  <si>
    <t>Ameritech Corporation</t>
  </si>
  <si>
    <t>Suiza Foods Corporation</t>
  </si>
  <si>
    <t>Broughton Foods Company</t>
  </si>
  <si>
    <t>2023;311511;2024</t>
  </si>
  <si>
    <t>7521;81293</t>
  </si>
  <si>
    <t>Central Parking</t>
  </si>
  <si>
    <t>Allright Holdings</t>
  </si>
  <si>
    <t>AMR Combs</t>
  </si>
  <si>
    <t>7814;4811</t>
  </si>
  <si>
    <t>54185;7312</t>
  </si>
  <si>
    <t>Tele-Communications</t>
  </si>
  <si>
    <t>Divestiture (Consent Order) but Final Judgment later terminated</t>
  </si>
  <si>
    <t>Chancellor Media Corporation</t>
  </si>
  <si>
    <t>51113;2731</t>
  </si>
  <si>
    <t>Viacom International</t>
  </si>
  <si>
    <t>4953;562212</t>
  </si>
  <si>
    <t>Eastern Environmental Services</t>
  </si>
  <si>
    <t>Kunz &amp; Company</t>
  </si>
  <si>
    <t>Northwest Airlines</t>
  </si>
  <si>
    <t>Continental Airlines</t>
  </si>
  <si>
    <t>2899;213112</t>
  </si>
  <si>
    <t>Dresser Industries</t>
  </si>
  <si>
    <t>Nextel</t>
  </si>
  <si>
    <t>Motorola</t>
  </si>
  <si>
    <t>7373;7372;7374;7375</t>
  </si>
  <si>
    <t>Citicorp</t>
  </si>
  <si>
    <t>Citicorp Services</t>
  </si>
  <si>
    <t>GTECH Holdings</t>
  </si>
  <si>
    <t>Transactive Corporation</t>
  </si>
  <si>
    <t>USA Waste Services</t>
  </si>
  <si>
    <t>InnoServ Technologies</t>
  </si>
  <si>
    <t>7629;7352;5047;811219</t>
  </si>
  <si>
    <t>Primestar</t>
  </si>
  <si>
    <t>MCI Communications/News Corp</t>
  </si>
  <si>
    <t>512131;7832</t>
  </si>
  <si>
    <t>LTM Holdings</t>
  </si>
  <si>
    <t>Cineplex Odeon Corp</t>
  </si>
  <si>
    <t>American Radio Systems</t>
  </si>
  <si>
    <t>3812;334511</t>
  </si>
  <si>
    <t>3761;3812</t>
  </si>
  <si>
    <t>SFX Broadcasting</t>
  </si>
  <si>
    <t>L-3 Communications</t>
  </si>
  <si>
    <t>AlliedSignal Ocean Systems</t>
  </si>
  <si>
    <t>Lockheed Martin</t>
  </si>
  <si>
    <t>221122;4911</t>
  </si>
  <si>
    <t>Pacific Enterprises</t>
  </si>
  <si>
    <t>Enova Corporation</t>
  </si>
  <si>
    <t>3353;3341</t>
  </si>
  <si>
    <t>Aluminum Company of America</t>
  </si>
  <si>
    <t>Alumax</t>
  </si>
  <si>
    <t>1629;234910</t>
  </si>
  <si>
    <t>Brown &amp; Root</t>
  </si>
  <si>
    <t>Offshore Pipelines</t>
  </si>
  <si>
    <t>Procter &amp; Gamble</t>
  </si>
  <si>
    <t>Maalox</t>
  </si>
  <si>
    <t>Rhone-Poulenc Rorer</t>
  </si>
  <si>
    <t>Exclusive Distribution Rights</t>
  </si>
  <si>
    <t>Irvine Meadows</t>
  </si>
  <si>
    <t>Pacific and Ogden</t>
  </si>
  <si>
    <t>Ogden Allied Leisure Services</t>
  </si>
  <si>
    <t>8 Million for 75% of Irvine Meadow plus 25% of Pacific Ogden</t>
  </si>
  <si>
    <t>Rank America</t>
  </si>
  <si>
    <t>Fox</t>
  </si>
  <si>
    <t>Rank Organization</t>
  </si>
  <si>
    <t>Deluxe Laboratories</t>
  </si>
  <si>
    <t>Merger Passed After Complaint</t>
  </si>
  <si>
    <t>3533;333132</t>
  </si>
  <si>
    <t>Norton</t>
  </si>
  <si>
    <t>Eastman Christensen</t>
  </si>
  <si>
    <t>3421;332211;34212</t>
  </si>
  <si>
    <t>United Tote</t>
  </si>
  <si>
    <t>Autotote</t>
  </si>
  <si>
    <t>County Lake Foods</t>
  </si>
  <si>
    <t>Superior-Dairy Fresh Milk</t>
  </si>
  <si>
    <t>Preliminary Injunction Denied</t>
  </si>
  <si>
    <t>Gillette Company</t>
  </si>
  <si>
    <t>Eemland Management Services</t>
  </si>
  <si>
    <t>Wilkinson Sword</t>
  </si>
  <si>
    <t>Consent Order Blocking Merger</t>
  </si>
  <si>
    <t>3421;332211</t>
  </si>
  <si>
    <t>5082;3532</t>
  </si>
  <si>
    <t>American Safety Razor Company</t>
  </si>
  <si>
    <t>Ardell Industries</t>
  </si>
  <si>
    <t>Tampella</t>
  </si>
  <si>
    <t>Tamrock</t>
  </si>
  <si>
    <t>Eimco Secoma</t>
  </si>
  <si>
    <t>2381;3069;315211</t>
  </si>
  <si>
    <t>Pacific Dunlop</t>
  </si>
  <si>
    <t>Boston, Dickinson and Company</t>
  </si>
  <si>
    <t>Edmont</t>
  </si>
  <si>
    <t>3511;335311;3625;3613;3612</t>
  </si>
  <si>
    <t>Asea Brown Boveri</t>
  </si>
  <si>
    <t>Westinghouse Electric</t>
  </si>
  <si>
    <t>Ivaco</t>
  </si>
  <si>
    <t>Canron</t>
  </si>
  <si>
    <t>Jackson Jordan</t>
  </si>
  <si>
    <t>Chilton Corporation</t>
  </si>
  <si>
    <t>TRW Information Services</t>
  </si>
  <si>
    <t>7323;7321</t>
  </si>
  <si>
    <t>Engelhard Corporation</t>
  </si>
  <si>
    <t>Filtrol Corporation</t>
  </si>
  <si>
    <t>After Preliminary Injunction Abandoned</t>
  </si>
  <si>
    <t>Industrial Disposal Service</t>
  </si>
  <si>
    <t>Carilion Health System</t>
  </si>
  <si>
    <t>Community Hospital of Roanoke Valley</t>
  </si>
  <si>
    <t>5039;212321</t>
  </si>
  <si>
    <t>BNS</t>
  </si>
  <si>
    <t>Koppers Company</t>
  </si>
  <si>
    <t>Bright Aggregates</t>
  </si>
  <si>
    <t>3511;335311;3613;3612</t>
  </si>
  <si>
    <t>Challenger Electrical Equipment</t>
  </si>
  <si>
    <t>Rockford Memorial</t>
  </si>
  <si>
    <t>SwedishAmerican</t>
  </si>
  <si>
    <t>Lewis M. Manderson</t>
  </si>
  <si>
    <t>Patrick Media Group</t>
  </si>
  <si>
    <t>2819;28651;2869;28197</t>
  </si>
  <si>
    <t>Ethyl Corporation</t>
  </si>
  <si>
    <t>325998;333132;1389;3533</t>
  </si>
  <si>
    <t>Hughes Tool</t>
  </si>
  <si>
    <t>Baker International Corporation</t>
  </si>
  <si>
    <t>32742;3275</t>
  </si>
  <si>
    <t>Domtar Industries</t>
  </si>
  <si>
    <t>Genstar Gypsum Products</t>
  </si>
  <si>
    <t>Imasco</t>
  </si>
  <si>
    <t>Rheem Manufacturing</t>
  </si>
  <si>
    <t>Bradford-White Corporation</t>
  </si>
  <si>
    <t>MacAndrews &amp; Forbes</t>
  </si>
  <si>
    <t>Lorimar-Telepictures</t>
  </si>
  <si>
    <t>Metrocolor Laboratories</t>
  </si>
  <si>
    <t>28213;325211</t>
  </si>
  <si>
    <t>Rohm and Haas</t>
  </si>
  <si>
    <t>Duolite International</t>
  </si>
  <si>
    <t>Diamond Shamrock</t>
  </si>
  <si>
    <t>333313;3579</t>
  </si>
  <si>
    <t>Data Card</t>
  </si>
  <si>
    <t>DBS Incorporated</t>
  </si>
  <si>
    <t>RCA Corporation</t>
  </si>
  <si>
    <t>Syufy Enterprises</t>
  </si>
  <si>
    <t>Red Rock Theatre</t>
  </si>
  <si>
    <t>Pacific Telesis</t>
  </si>
  <si>
    <t>Communications Industries</t>
  </si>
  <si>
    <t>S.p.A. Officine Maccaferri</t>
  </si>
  <si>
    <t>Terra Aqua</t>
  </si>
  <si>
    <t>Baxter Travenol</t>
  </si>
  <si>
    <t>American Hospital Supply</t>
  </si>
  <si>
    <t>3511;333611</t>
  </si>
  <si>
    <t>Allied</t>
  </si>
  <si>
    <t>Signal Companies</t>
  </si>
  <si>
    <t>Industral Asphalt</t>
  </si>
  <si>
    <t>Huntmix</t>
  </si>
  <si>
    <t>Market Share of Acquirer</t>
  </si>
  <si>
    <t>Market Share of Acquired</t>
  </si>
  <si>
    <t>3728;335122</t>
  </si>
  <si>
    <t>Cooper Industries</t>
  </si>
  <si>
    <t>Calmar</t>
  </si>
  <si>
    <t>Realex</t>
  </si>
  <si>
    <t>International Business Machines Corporation</t>
  </si>
  <si>
    <t>ROLM Corporation</t>
  </si>
  <si>
    <t>7372;3573;511210;3661</t>
  </si>
  <si>
    <t>34112;3547;333516</t>
  </si>
  <si>
    <t>Alcan Aluminum</t>
  </si>
  <si>
    <t>Atlantic Richfiel Company</t>
  </si>
  <si>
    <t>Asset Purchase</t>
  </si>
  <si>
    <t>4212;335311;4953</t>
  </si>
  <si>
    <t>SCA Services</t>
  </si>
  <si>
    <t>723;311212</t>
  </si>
  <si>
    <t>Rice Growers Association of California</t>
  </si>
  <si>
    <t>Pacific International Rice Mills</t>
  </si>
  <si>
    <t>After Complaint Sold to Third Party</t>
  </si>
  <si>
    <t>3312;331221</t>
  </si>
  <si>
    <t>8062;62211</t>
  </si>
  <si>
    <t>62311;8051</t>
  </si>
  <si>
    <t>LTV Corporation</t>
  </si>
  <si>
    <t>Republic Steel Corporation</t>
  </si>
  <si>
    <t>National Medical Enterprises</t>
  </si>
  <si>
    <t>NME Hospitals</t>
  </si>
  <si>
    <t>Modesto City Hospital</t>
  </si>
  <si>
    <t>Southerm Medical Services</t>
  </si>
  <si>
    <t>Beverly Enterprises</t>
  </si>
  <si>
    <t>National Bank and Trust Company</t>
  </si>
  <si>
    <t>National Bank of Oxford</t>
  </si>
  <si>
    <t>Southern Pacific Company</t>
  </si>
  <si>
    <t>G. Heileman Brewing</t>
  </si>
  <si>
    <t>Pabst Brewing;Olympia Brewing</t>
  </si>
  <si>
    <t>Newell Companies</t>
  </si>
  <si>
    <t>Stanley Works</t>
  </si>
  <si>
    <t>Stanley Drapery Hardware Division</t>
  </si>
  <si>
    <t>2711;541890</t>
  </si>
  <si>
    <t>Tribune Company</t>
  </si>
  <si>
    <t>Sentinel Star Company</t>
  </si>
  <si>
    <t>Luzadder publications</t>
  </si>
  <si>
    <t>Stroh Brewery Company</t>
  </si>
  <si>
    <t>Jos. Schlitz Brewing Company</t>
  </si>
  <si>
    <t>ARA Services</t>
  </si>
  <si>
    <t>Means Services</t>
  </si>
  <si>
    <t>Virginia National Bank</t>
  </si>
  <si>
    <t>First State Bank of Wise</t>
  </si>
  <si>
    <t>Baldwin-United Corporation</t>
  </si>
  <si>
    <t>MGIC Investment Corporation</t>
  </si>
  <si>
    <t>28121;28651;28422;28194;29117;325222;28196;28424;28196;28424;28423;28693;28213</t>
  </si>
  <si>
    <t>Conoco</t>
  </si>
  <si>
    <t>EMW Ventures</t>
  </si>
  <si>
    <t>Litigation Lost (Defendant Appealed)</t>
  </si>
  <si>
    <t>Revco, D.S.</t>
  </si>
  <si>
    <t>Zale Corporation</t>
  </si>
  <si>
    <t>Skillern Drug Division</t>
  </si>
  <si>
    <t>591;44611</t>
  </si>
  <si>
    <t>327320;327332;327390</t>
  </si>
  <si>
    <t>Beatrice Foods</t>
  </si>
  <si>
    <t>Fiberite Corporation</t>
  </si>
  <si>
    <t>3494;332919</t>
  </si>
  <si>
    <t>Flintkote</t>
  </si>
  <si>
    <t>G. &amp; W.H. Corson</t>
  </si>
  <si>
    <t>Home-Create Division</t>
  </si>
  <si>
    <t>Rockwell International Corporation</t>
  </si>
  <si>
    <t>Rockwell International Holdings</t>
  </si>
  <si>
    <t>Serck Limited</t>
  </si>
  <si>
    <t>8911;3567;333994</t>
  </si>
  <si>
    <t>Wheelabrator-Frye</t>
  </si>
  <si>
    <t>Pullman</t>
  </si>
  <si>
    <t>SAFT America</t>
  </si>
  <si>
    <t>Gould</t>
  </si>
  <si>
    <t>Portable Battery Division</t>
  </si>
  <si>
    <t>Acorn Engineering Company</t>
  </si>
  <si>
    <t>Pott Industries</t>
  </si>
  <si>
    <t>Aluminum Plumbing Fixture</t>
  </si>
  <si>
    <t>Zions Bancorp</t>
  </si>
  <si>
    <t>Zions First National</t>
  </si>
  <si>
    <t>FNB-Logan</t>
  </si>
  <si>
    <t>333513;3541;3542</t>
  </si>
  <si>
    <t>Cross &amp; Trecker</t>
  </si>
  <si>
    <t>Cross Company;Kearney &amp; Trecker</t>
  </si>
  <si>
    <t>Martin Marietta</t>
  </si>
  <si>
    <t>Wedron</t>
  </si>
  <si>
    <t>Beneficial Corporation</t>
  </si>
  <si>
    <t>HLG Inc.</t>
  </si>
  <si>
    <t>Southwestern Investment</t>
  </si>
  <si>
    <t>325411;325199</t>
  </si>
  <si>
    <t>Merck &amp; Co.</t>
  </si>
  <si>
    <t>Alginate Industries</t>
  </si>
  <si>
    <t>Emerson Electric</t>
  </si>
  <si>
    <t>Skil Corporation</t>
  </si>
  <si>
    <t>Household Finance Corporation</t>
  </si>
  <si>
    <t>HFC American</t>
  </si>
  <si>
    <t>American Investment Company</t>
  </si>
  <si>
    <t>Reynolds Muscle Choals facility</t>
  </si>
  <si>
    <t>811219;4832</t>
  </si>
  <si>
    <t>Raytheon Company</t>
  </si>
  <si>
    <t>Hughes Aircraft</t>
  </si>
  <si>
    <t>2023;112120;2026;2024</t>
  </si>
  <si>
    <t>Mid-America Dairymen</t>
  </si>
  <si>
    <t>Borden/Meadow Gold Dairies</t>
  </si>
  <si>
    <t>United Waste Systems</t>
  </si>
  <si>
    <t>USA Waste Industries</t>
  </si>
  <si>
    <t>Crow Landfill</t>
  </si>
  <si>
    <t>336414;3761;3812</t>
  </si>
  <si>
    <t>Texas Instruments</t>
  </si>
  <si>
    <t>Defense Systems and Electronics Unit</t>
  </si>
  <si>
    <t>Long Island Jewish Medical Center</t>
  </si>
  <si>
    <t>North Shore Health System</t>
  </si>
  <si>
    <t>American Aggregates Corporation</t>
  </si>
  <si>
    <t>CSR America</t>
  </si>
  <si>
    <t>1442;1429;3281;212319</t>
  </si>
  <si>
    <t>2899;1479;212393</t>
  </si>
  <si>
    <t>Akzo Nobel</t>
  </si>
  <si>
    <t>Western Hemisphere</t>
  </si>
  <si>
    <t>American Radio Systems Corporation</t>
  </si>
  <si>
    <t>EZ Communications</t>
  </si>
  <si>
    <t>Evergreen Media Corporation</t>
  </si>
  <si>
    <t>4812;4813</t>
  </si>
  <si>
    <t>British Telecommunications</t>
  </si>
  <si>
    <t>MCI Communications</t>
  </si>
  <si>
    <t>7999;7011;71392</t>
  </si>
  <si>
    <t>Vail Resorts</t>
  </si>
  <si>
    <t>Ralston Resorts</t>
  </si>
  <si>
    <t>4832;513112;4833</t>
  </si>
  <si>
    <t>4841;4812;51333;4813</t>
  </si>
  <si>
    <t>Infinity Broadcasting</t>
  </si>
  <si>
    <t>US West</t>
  </si>
  <si>
    <t>Continental Cablevision</t>
  </si>
  <si>
    <t>Lincoln Group</t>
  </si>
  <si>
    <t>4832;513111</t>
  </si>
  <si>
    <t>1442;1429</t>
  </si>
  <si>
    <t>CRH plc</t>
  </si>
  <si>
    <t>Oldcastle Northeast</t>
  </si>
  <si>
    <t>Tilcon</t>
  </si>
  <si>
    <t>562211;4953</t>
  </si>
  <si>
    <t>Sanifill</t>
  </si>
  <si>
    <t>2731;7375;2741</t>
  </si>
  <si>
    <t>Jacor Communications</t>
  </si>
  <si>
    <t>Citicasters</t>
  </si>
  <si>
    <t>7999;72111;7011</t>
  </si>
  <si>
    <t>West Publishing Company</t>
  </si>
  <si>
    <t>American Skiing Company</t>
  </si>
  <si>
    <t>S-K-I Limited</t>
  </si>
  <si>
    <t>32742;3275;2631</t>
  </si>
  <si>
    <t>334513;3829</t>
  </si>
  <si>
    <t>Pacific Scientific</t>
  </si>
  <si>
    <t>Met One</t>
  </si>
  <si>
    <t>Kimberly-Clark</t>
  </si>
  <si>
    <t>Scott Paper Company</t>
  </si>
  <si>
    <t>7996;4841;7812;4832;7819;4833;7922</t>
  </si>
  <si>
    <t>ABC/Capital Cities</t>
  </si>
  <si>
    <t>Reuter Recycling of Florida</t>
  </si>
  <si>
    <t>Northwest Arkansas Times</t>
  </si>
  <si>
    <t>NAT</t>
  </si>
  <si>
    <t>7372;51121</t>
  </si>
  <si>
    <t>4813;51331</t>
  </si>
  <si>
    <t>Computer Associates International</t>
  </si>
  <si>
    <t>Legent Corporation</t>
  </si>
  <si>
    <t>France Telecom/Deutsche Telekom</t>
  </si>
  <si>
    <t>Floridin Company</t>
  </si>
  <si>
    <t>4581;56151</t>
  </si>
  <si>
    <t>Sabreliner</t>
  </si>
  <si>
    <t>Midcoast Aviation</t>
  </si>
  <si>
    <t>562219;4953</t>
  </si>
  <si>
    <t>Attwoods</t>
  </si>
  <si>
    <t>Outdoor Services</t>
  </si>
  <si>
    <t>Capitol Outdoor Advertising</t>
  </si>
  <si>
    <t>Mercy Health Center</t>
  </si>
  <si>
    <t>Finley Hospital</t>
  </si>
  <si>
    <t>After Litigation Abandoned</t>
  </si>
  <si>
    <t>Preliminary Injunction initially denied in 1994</t>
  </si>
  <si>
    <t>4841;51322</t>
  </si>
  <si>
    <t>Liberty Media</t>
  </si>
  <si>
    <t>4512;481111</t>
  </si>
  <si>
    <t>2899;3533;213112</t>
  </si>
  <si>
    <t>Baroid Corporation</t>
  </si>
  <si>
    <t>4899;4841;51321</t>
  </si>
  <si>
    <t>GE American Communications</t>
  </si>
  <si>
    <t>Tele-Communications;Time Warner;Continental Cablevision;Comcast;Cox Enterprises;Newhouse Broadcasting;Viacom</t>
  </si>
  <si>
    <t>British Airways</t>
  </si>
  <si>
    <t>USAir Group</t>
  </si>
  <si>
    <t>Texas Commerce Bank-Midland, N.A.</t>
  </si>
  <si>
    <t>New First City Bank-Midland, N.A.</t>
  </si>
  <si>
    <t>Split evenly two Texas Bancshares mergers (Total Value $32M)</t>
  </si>
  <si>
    <t>Texas Commerce Bank-Beaumont, N.A.</t>
  </si>
  <si>
    <t>New First City Bank-Beaumont, N.A.</t>
  </si>
  <si>
    <t>Society Corporation</t>
  </si>
  <si>
    <t>Ameritrust Corporation</t>
  </si>
  <si>
    <t>Tidewater</t>
  </si>
  <si>
    <t>Zapata Gulf Marine</t>
  </si>
  <si>
    <t>Borland International</t>
  </si>
  <si>
    <t>Ashton-Tate Corporation</t>
  </si>
  <si>
    <t>General Binding Corporation</t>
  </si>
  <si>
    <t>VeloBind Incorporated</t>
  </si>
  <si>
    <t>6021;52211;6022</t>
  </si>
  <si>
    <t>Fleet/Norstar Financial Group</t>
  </si>
  <si>
    <t>Fleet Bank of Maine</t>
  </si>
  <si>
    <t>New Maine National Bank</t>
  </si>
  <si>
    <t>Nippon Sanso K.K./Matheson Gas Products</t>
  </si>
  <si>
    <t>Semi-Gas Systems</t>
  </si>
  <si>
    <t>3569;3823</t>
  </si>
  <si>
    <t>First Hawaiian</t>
  </si>
  <si>
    <t>First Interstate of Hawaii</t>
  </si>
  <si>
    <t>FHI Acquisition Corporation</t>
  </si>
  <si>
    <t>US v. Stauffer and US. First National Bank were listed in the DOJ website as 2018 cases, but the complaints were filed in 1976 and 1973.</t>
  </si>
  <si>
    <t>Revenue of Acquirer</t>
  </si>
  <si>
    <t>Revenue of Acquired</t>
  </si>
  <si>
    <t>I included the Revenue of Acquired and Revenue of Acquirer when I was unable to find the merger value.</t>
  </si>
  <si>
    <t>Acquisition of CBS' radio broadcast stations</t>
  </si>
  <si>
    <t>Acquisition of SGL Carbon's global graphite electrode business</t>
  </si>
  <si>
    <t>Acquisition of Morpho's global explosive detection business</t>
  </si>
  <si>
    <t>Billboard Exchange</t>
  </si>
  <si>
    <t>Acquisition of Rock Salt Mine</t>
  </si>
  <si>
    <t>Acquisition of Some Voting Securities</t>
  </si>
  <si>
    <t>The story is similar with US v. NAMSCO, which was one complaint, but I have broken it up into two.</t>
  </si>
  <si>
    <t>Variable</t>
  </si>
  <si>
    <t>Significance</t>
  </si>
  <si>
    <t>Acquisition of Alstom's power-related businesses</t>
  </si>
  <si>
    <t>Acquisition of Appliance Business Unit</t>
  </si>
  <si>
    <t>Acquisition of Fixed Base Operators of Ross Aviation</t>
  </si>
  <si>
    <t>Combine wheat flour milling assets</t>
  </si>
  <si>
    <t>Central Parking Corporation is a subsidiary of KCPC</t>
  </si>
  <si>
    <t>Acqusition of AOS's electric motor business</t>
  </si>
  <si>
    <t>Acqusition of Harrisonburg, VA chicken processing complex from Tyson</t>
  </si>
  <si>
    <t>Acquisition of HWS except for an incinerator in Matthews, NC</t>
  </si>
  <si>
    <t>Purchase Price $5 million in cash and 70% of certain receivables</t>
  </si>
  <si>
    <t>Acquisition of two fluid milk processing plants in Wisconsin from Foremost Farms USA</t>
  </si>
  <si>
    <t>Acquisition of three broadcast TV stations</t>
  </si>
  <si>
    <t>Acquisition of Fixed Base Operations of Hawker Beechcraft</t>
  </si>
  <si>
    <t>Dual-listing agreement after which Thomson would control 70% of combined business</t>
  </si>
  <si>
    <t>Private equity groups will acquire 70% interest in Clear Channel</t>
  </si>
  <si>
    <t>Acquisition of waste-hauling assets in Virginia</t>
  </si>
  <si>
    <t>Total Revenue generated from markets marked for divestiture in agreement</t>
  </si>
  <si>
    <t>Acquisition of two industrial grade ammonium nitrate plants</t>
  </si>
  <si>
    <t>Acquisition of small container commercial hauling assets in Broward County, FL</t>
  </si>
  <si>
    <t>Market Revenue</t>
  </si>
  <si>
    <t>Revenue of Market in which Asset Purchase occurs</t>
  </si>
  <si>
    <t>Acquisition of waste-hauling and disposal assets</t>
  </si>
  <si>
    <t>Includes acquisition of Aircraft Service International Group, a subsidiary of acquired</t>
  </si>
  <si>
    <t>Includes acquisition of Mack Trucks, a subsidiary of acquired</t>
  </si>
  <si>
    <t>Acquisition of waste hauling assets in Ohio</t>
  </si>
  <si>
    <t>U.S. v. SunGard Data Systems, Inc. and Comdisco, Inc.</t>
  </si>
  <si>
    <t>In the case of Asset Purchases, the Market Share of Acquirer is the market share of acquirer in the market of interest after the asset purchase. Weighted sum in case of multiple markets.</t>
  </si>
  <si>
    <t>In the case of Asset Exchanges, the Market Share of Acquirer is the same as above (with the acquirer varying by market)</t>
  </si>
  <si>
    <t>Consolidation of submersible turbine pump businesses</t>
  </si>
  <si>
    <t>Acquisition of waste hauling and disposal assets in Milwaukee, WI, Mansfield, OH, and Leeper, PA</t>
  </si>
  <si>
    <t>Citadel sets prices for advertisign time on radio stations in Colorado Springs and Spokane</t>
  </si>
  <si>
    <t>Acquisition of small container commerical waste hauling assets in St. Louis</t>
  </si>
  <si>
    <t>Acquisition of flight support operations of AMR Combs</t>
  </si>
  <si>
    <t>Whiteco Industries;Metro Management Association</t>
  </si>
  <si>
    <t>Acquisition of elementary school science and college textbooks businesses</t>
  </si>
  <si>
    <t>Acquisition of Motorola's SMR business</t>
  </si>
  <si>
    <t>Acquisition of Electronics Business Transfer services</t>
  </si>
  <si>
    <t>Acquisition of satellite assets</t>
  </si>
  <si>
    <t>Acquisition of aluminum can facility in Muscle Shoals, AL</t>
  </si>
  <si>
    <t>Chancellor also offered 2 Jacksonville, FL radio stations in addition to $11 million for acquisition of 4 radio stations in Suffolk County, NY</t>
  </si>
  <si>
    <t>Acquisition of Crow Landfill in Tarrant County, TX</t>
  </si>
  <si>
    <t>Acquisition of Western Hemisphere salt assets of Akzo Nobel</t>
  </si>
  <si>
    <t>EZ swapped two radio stations in Philadelphia for five Evergreen radio stations in Charlotte and purchased another Evergreen radio station in Charlotte for $10 Million</t>
  </si>
  <si>
    <t>20% Acquisition and Joint Venture to ptovide international enhanced telcommuncation services; Value listed for Acquisition; Final Judgment Modified after Concert PLC acquired BT Forty-Eight</t>
  </si>
  <si>
    <t>Acquisition of Ski Resort Business</t>
  </si>
  <si>
    <t>Joint Venture;Acquisition</t>
  </si>
  <si>
    <t>Acquisition of Ski Resorts</t>
  </si>
  <si>
    <t>Acquisition of Gypsum business</t>
  </si>
  <si>
    <t>Acquisition of 20% of voting stock in Sprint</t>
  </si>
  <si>
    <t>Acquisition of Floridin's attapulgite clay reserves and processing plant</t>
  </si>
  <si>
    <t>Acquisition of outdoor advertising business</t>
  </si>
  <si>
    <t>Joint Venture cable multiple systems operators</t>
  </si>
  <si>
    <t>Partial stock acquisition and proposed joint operations</t>
  </si>
  <si>
    <t>Electrovert U.S.A.</t>
  </si>
  <si>
    <t>Hollis Automation</t>
  </si>
  <si>
    <t>Acquisition of wave soldering machine assets of Hollis</t>
  </si>
  <si>
    <t>Acquisition of Wilkinson Sword wet shaving razor blade business</t>
  </si>
  <si>
    <t>Joint Venture of automatic tamper business</t>
  </si>
  <si>
    <t>Purchased option from KaiserTech to buy Filtrol</t>
  </si>
  <si>
    <t>Lewis M. Manderson is a person</t>
  </si>
  <si>
    <t>Acquisition of Dow's Bromine and Bromiated Products Business</t>
  </si>
  <si>
    <t>Acquisition of Duolite ion exchange resins</t>
  </si>
  <si>
    <t>Attempt to Monopolize</t>
  </si>
  <si>
    <t>Also acquisition of Red Rock Theatre</t>
  </si>
  <si>
    <t>River and Sea Gabions</t>
  </si>
  <si>
    <t>Acquisition of Aviation Lighting Equipment</t>
  </si>
  <si>
    <t>Acquisition of Aluminum Roling Mill in Kentucky</t>
  </si>
  <si>
    <t>Acquisition of rice milling assets</t>
  </si>
  <si>
    <t>Acquisition of Telecommonucations enterprises of SP</t>
  </si>
  <si>
    <t>Acquisition of two shoppers and three weekly newspapers in Osceola County, FL</t>
  </si>
  <si>
    <t>Acquisition of 30% of stock</t>
  </si>
  <si>
    <t>Acquisition of Gould's Portable Battery Division, excepting the zinc-air facility in Eagan, MN</t>
  </si>
  <si>
    <t>Harvey Hubbell</t>
  </si>
  <si>
    <t>O.B. Merger Company</t>
  </si>
  <si>
    <t>Ohio Brass Company</t>
  </si>
  <si>
    <t>Spectra-Physics</t>
  </si>
  <si>
    <t>Laserplane Corporation</t>
  </si>
  <si>
    <t>British Columbia Forest Products</t>
  </si>
  <si>
    <t>Blandin Paper Company</t>
  </si>
  <si>
    <t>CBS Incorporated</t>
  </si>
  <si>
    <t>Fawcett Publications</t>
  </si>
  <si>
    <t>American Ship Building Company</t>
  </si>
  <si>
    <t>Litton Systems</t>
  </si>
  <si>
    <t>Acquisition of all of Litton's bulk carrier vessels (equivalent to acquiring Wilson Marine Transit Company, a division of Litton)</t>
  </si>
  <si>
    <t>Wilson Marine Transit Company</t>
  </si>
  <si>
    <t>Kinsman Marine Transit</t>
  </si>
  <si>
    <t>Carrier Corporation</t>
  </si>
  <si>
    <t>Acquisition of 50% of stock</t>
  </si>
  <si>
    <t>Culbro Corporation</t>
  </si>
  <si>
    <t>Havatampa Holding Company</t>
  </si>
  <si>
    <t>Option to acquire 25% of stock plus $2.75 million in debt</t>
  </si>
  <si>
    <t>Acquirer and Acquired Industry Codes are identical for DOJ</t>
  </si>
  <si>
    <t>Other cases broken into two can be identified by looking at duplicates of Case Title</t>
  </si>
  <si>
    <t>Case Title</t>
  </si>
  <si>
    <t>The difference between "Divestiture (Consent Order)" and "Consent Order" is that a divestiture was an aspect of the final judgment in the first case, whereas that is not necessarily the case in the latter.</t>
  </si>
  <si>
    <t>All values are in millions of USD at the time of the transaction</t>
  </si>
  <si>
    <t>Name of Agency (DOJ or FTC) challenging the transaction</t>
  </si>
  <si>
    <t>Sum of all Relevant Market Revenues in case of multiple markets</t>
  </si>
  <si>
    <t>Fiscal Year of Case Open Date (Begins Oct. 1)</t>
  </si>
  <si>
    <t>Date Case was Opened, according to DOJ website</t>
  </si>
  <si>
    <t>Court Case Name</t>
  </si>
  <si>
    <t>District of Columbia, District of</t>
  </si>
  <si>
    <t>Federal Court District</t>
  </si>
  <si>
    <t>NAICS Code for Merger (same as Acquired for DOJ)</t>
  </si>
  <si>
    <t>Enforcement Action Outcome</t>
  </si>
  <si>
    <t>Name of Parent Company of Acquiring Company</t>
  </si>
  <si>
    <t>Name of Company of Acquiring Company</t>
  </si>
  <si>
    <t>Name of Parent Company of Acquired Company</t>
  </si>
  <si>
    <t>Name of Company of Acquired Company</t>
  </si>
  <si>
    <t>Date Complaint was Filed</t>
  </si>
  <si>
    <t>Date Final Judgment was Handed or Last Known Filing Took Place</t>
  </si>
  <si>
    <t>Value of Transaction (in millions)</t>
  </si>
  <si>
    <t>Annual Revenue the year before merger for the acquiring company</t>
  </si>
  <si>
    <t>Annual Revenue the year before merger for the acquired company</t>
  </si>
  <si>
    <t>Type of Transaction (Merger, Acquisition, Joint Venture, etc.)</t>
  </si>
  <si>
    <t>Notes about Transaction</t>
  </si>
  <si>
    <t>Type of Transact</t>
  </si>
  <si>
    <t>Market share of acquired in the markets of interest before acquisition/merger</t>
  </si>
  <si>
    <t>When DOJ provided industry gorup, I didn’t differentiate between acquirer and acquired industry</t>
  </si>
  <si>
    <t>Multiple entries listed when mergers contingent on one another even if DOJ listed them as 1. Use number of unique values of "Case Title" to get the total actions ignoring these extra entries</t>
  </si>
  <si>
    <t>Date of Opinion is Date of Final Judgment for Cases; Modified Final Judgment used if last one</t>
  </si>
  <si>
    <t>Date of Opinion</t>
  </si>
  <si>
    <t>Fiscal_Year_Complaint</t>
  </si>
  <si>
    <t>Fiscal Year Complaint was Filed In</t>
  </si>
  <si>
    <t>Abandoned Before Complaint</t>
  </si>
  <si>
    <t>Lam Research Corporation</t>
  </si>
  <si>
    <t>KLA-Tencor Corporation</t>
  </si>
  <si>
    <t>American Airlines</t>
  </si>
  <si>
    <t>United Airlines</t>
  </si>
  <si>
    <t>Slots Exchange</t>
  </si>
  <si>
    <t>Republic Airways Holding</t>
  </si>
  <si>
    <t>American Airlines;Delta Air Lines; United Continental Holdings</t>
  </si>
  <si>
    <t>Qatar Airways</t>
  </si>
  <si>
    <t>FleetCor Technologies</t>
  </si>
  <si>
    <t>tronc, Inc.</t>
  </si>
  <si>
    <t>Chicago Tribune</t>
  </si>
  <si>
    <t>Wrapports</t>
  </si>
  <si>
    <t>Chicago Sun-Times</t>
  </si>
  <si>
    <t>Calkins Media</t>
  </si>
  <si>
    <t>Acquisition of certain broadcast TV stations</t>
  </si>
  <si>
    <t>Acquisition of 10% stock</t>
  </si>
  <si>
    <t>Value figure is revenue in 2016 for proposed businesses; First Data will own 57.5% and FleetCor will own 42.5%</t>
  </si>
  <si>
    <t>Hostess Brands</t>
  </si>
  <si>
    <t>Butternut</t>
  </si>
  <si>
    <t>Southwest Waste System Holdings</t>
  </si>
  <si>
    <t>Thai Union Frozen Products</t>
  </si>
  <si>
    <t>Partners Healthcare System</t>
  </si>
  <si>
    <t>Hallmark Health System</t>
  </si>
  <si>
    <t>Canadian Pacific</t>
  </si>
  <si>
    <t>Norfolk Southern</t>
  </si>
  <si>
    <t>Merrick Media</t>
  </si>
  <si>
    <t>KeyCorp</t>
  </si>
  <si>
    <t>First Niagra Financial</t>
  </si>
  <si>
    <t>Huntington Bancshares</t>
  </si>
  <si>
    <t>FirstMerit Corporation</t>
  </si>
  <si>
    <t>Tullett Prebon</t>
  </si>
  <si>
    <t>ICAP</t>
  </si>
  <si>
    <t>ICAP Global Broking Holdings</t>
  </si>
  <si>
    <t>Acquisition of voice-broker business</t>
  </si>
  <si>
    <t>JW Aluminum</t>
  </si>
  <si>
    <t>Noranda Aluminum</t>
  </si>
  <si>
    <t>331316;423510</t>
  </si>
  <si>
    <t>Inversiones Angelini y Compania Limitada</t>
  </si>
  <si>
    <t>SierraPine</t>
  </si>
  <si>
    <t>Simmons First National Corporation</t>
  </si>
  <si>
    <t>Delta Trust &amp; Banking Corporation</t>
  </si>
  <si>
    <t>Embarcadero Technologies</t>
  </si>
  <si>
    <t>CA Inc.</t>
  </si>
  <si>
    <t>Mission Broadcasting</t>
  </si>
  <si>
    <t>Stainless Broadcasting</t>
  </si>
  <si>
    <t>Applied Materials</t>
  </si>
  <si>
    <t>Tokyo Electron</t>
  </si>
  <si>
    <t>South Shore Hospital</t>
  </si>
  <si>
    <t>Pacific Coast Producers</t>
  </si>
  <si>
    <t>Seneca Foods Corporation</t>
  </si>
  <si>
    <t>BB&amp;T Corporation</t>
  </si>
  <si>
    <t>Susquehanna Bancshares</t>
  </si>
  <si>
    <t>Undisclosed</t>
  </si>
  <si>
    <t>Barrington Broadcasting Group</t>
  </si>
  <si>
    <t>Acquisition of 18 TV stations</t>
  </si>
  <si>
    <t>Oakhurst Dairy</t>
  </si>
  <si>
    <t>Carlyle Group</t>
  </si>
  <si>
    <t>ARINC Inc.</t>
  </si>
  <si>
    <t>Cunningham Broadcasting</t>
  </si>
  <si>
    <t>WWCP-TV;WATM-TV</t>
  </si>
  <si>
    <t>Licensing Marketing Agreement with WATM-TV</t>
  </si>
  <si>
    <t>Camco Financial</t>
  </si>
  <si>
    <t>Louisiana-Pacific Corporation</t>
  </si>
  <si>
    <t>Ainsworth Lumber</t>
  </si>
  <si>
    <t>Umpqua Holdings</t>
  </si>
  <si>
    <t>Sterling Financial Corporation</t>
  </si>
  <si>
    <t>Sprint Corporation</t>
  </si>
  <si>
    <t>WellPoint</t>
  </si>
  <si>
    <t>AmeriGroup</t>
  </si>
  <si>
    <t>Camden National Bank</t>
  </si>
  <si>
    <t>Bank of America</t>
  </si>
  <si>
    <t>Bank of America Branches</t>
  </si>
  <si>
    <t>Acquisition of certain assets by Bank of America</t>
  </si>
  <si>
    <t>EnviroSolutions Holdings</t>
  </si>
  <si>
    <t>Environmental Alternatives</t>
  </si>
  <si>
    <t>Entergy</t>
  </si>
  <si>
    <t>Acadia Power Partners</t>
  </si>
  <si>
    <t>Acadia Energy Center Block II</t>
  </si>
  <si>
    <t>Coventry Health Care</t>
  </si>
  <si>
    <t>Cooley Dickinson Hospital</t>
  </si>
  <si>
    <t>Midcontinent Communications</t>
  </si>
  <si>
    <t>WideOpenWest</t>
  </si>
  <si>
    <t>Knology</t>
  </si>
  <si>
    <t>Acquisition of Knology business centered in Sioux Falls, SD</t>
  </si>
  <si>
    <t>BAE Systems</t>
  </si>
  <si>
    <t>MHI Ship &amp; Repair Services</t>
  </si>
  <si>
    <t>American Maritime Holdings</t>
  </si>
  <si>
    <t>First Niagara Bank</t>
  </si>
  <si>
    <t>HSBC Bank</t>
  </si>
  <si>
    <t>Apple</t>
  </si>
  <si>
    <t>Novell</t>
  </si>
  <si>
    <t>Acquisition of Novell patents</t>
  </si>
  <si>
    <t>Apple;Microsoft;Research in Motion</t>
  </si>
  <si>
    <t>Nortel Networks Corporation</t>
  </si>
  <si>
    <t>National Express Corporation</t>
  </si>
  <si>
    <t>Petermann Partners</t>
  </si>
  <si>
    <t>3M</t>
  </si>
  <si>
    <t>Avery Dennison</t>
  </si>
  <si>
    <t>Office and Consumer Products Group</t>
  </si>
  <si>
    <t>Veritix</t>
  </si>
  <si>
    <t>Revere Copper Products</t>
  </si>
  <si>
    <t>Hussey Copper</t>
  </si>
  <si>
    <t>Old Castle Materials</t>
  </si>
  <si>
    <t>Stavola Holding Corporation</t>
  </si>
  <si>
    <t>Crowley Maritime Corporation</t>
  </si>
  <si>
    <t>Trailer Bridge</t>
  </si>
  <si>
    <t>Reddy Ice Holdings</t>
  </si>
  <si>
    <t>Arctic Glacier</t>
  </si>
  <si>
    <t>Hancock Holding Company</t>
  </si>
  <si>
    <t>Whitney Holding Corporation</t>
  </si>
  <si>
    <t>CPTN Holdings</t>
  </si>
  <si>
    <t>Acquisition of patents</t>
  </si>
  <si>
    <t>Kronos</t>
  </si>
  <si>
    <t>API Healthcare</t>
  </si>
  <si>
    <t>NASDAQ OMX Group</t>
  </si>
  <si>
    <t>Berkshire Hills Bancorp</t>
  </si>
  <si>
    <t>Legacy Bancorp</t>
  </si>
  <si>
    <t>Global Crossing Limited</t>
  </si>
  <si>
    <t>GXS Worldwide</t>
  </si>
  <si>
    <t>Inovis</t>
  </si>
  <si>
    <t>Blue Cross Blue Shield of Michigan</t>
  </si>
  <si>
    <t>Physicians Health Plan of Mid-Michigan</t>
  </si>
  <si>
    <t>Merger involving takeoff and landing rights at Newark Liberty Airport</t>
  </si>
  <si>
    <t>New Rave</t>
  </si>
  <si>
    <t>National Amusements</t>
  </si>
  <si>
    <t>Morgan Stanley Infrastructure Partners;Veolia North America Holdings</t>
  </si>
  <si>
    <t>NSTAR Corporation</t>
  </si>
  <si>
    <t>Acquisition of NSTAR's Thermal Distribution System</t>
  </si>
  <si>
    <t>Thermal distribution system</t>
  </si>
  <si>
    <t>Nuance Communications</t>
  </si>
  <si>
    <t>Spheris Holdings</t>
  </si>
  <si>
    <t>Lewis Brothers Bakeries</t>
  </si>
  <si>
    <t>Comtech Telecommunications</t>
  </si>
  <si>
    <t>CPI International</t>
  </si>
  <si>
    <t>AirTran Airways</t>
  </si>
  <si>
    <t>Slot exchange at Newark, LaGuardia, and Reagan Airports</t>
  </si>
  <si>
    <t>PNC Financial Services</t>
  </si>
  <si>
    <t>National City Corporation</t>
  </si>
  <si>
    <t>Depository Trust &amp; Clearing Corporation</t>
  </si>
  <si>
    <t>Markit Group</t>
  </si>
  <si>
    <t>NRG Energy</t>
  </si>
  <si>
    <t>Multimodal Technologies</t>
  </si>
  <si>
    <t>Tilcon New York/Trap Rock Industries</t>
  </si>
  <si>
    <t>Aggregate quarry</t>
  </si>
  <si>
    <t>Acquisition of 3M's Belle Mead,NJ aggregate quarry</t>
  </si>
  <si>
    <t>CME Group</t>
  </si>
  <si>
    <t>Nymex Holdings</t>
  </si>
  <si>
    <t>AmSouth Bancorporation</t>
  </si>
  <si>
    <t>Regions Financial Corporation</t>
  </si>
  <si>
    <t>CBS</t>
  </si>
  <si>
    <t>Acquisition of CBS radio stations</t>
  </si>
  <si>
    <t>Main Street Trust</t>
  </si>
  <si>
    <t>First Busey Corporation</t>
  </si>
  <si>
    <t>FirstGroup</t>
  </si>
  <si>
    <t>Laidlaw International</t>
  </si>
  <si>
    <t>Banco Bilbao Vizcaya Argentaria</t>
  </si>
  <si>
    <t>Texas Regional Bancshares</t>
  </si>
  <si>
    <t>Joint venture in detection and homeland security businesses</t>
  </si>
  <si>
    <t>Acquisition of General Electric TV stations</t>
  </si>
  <si>
    <t>Maruha Group</t>
  </si>
  <si>
    <t>Nichiro Corporation</t>
  </si>
  <si>
    <t>American Steamship Company</t>
  </si>
  <si>
    <t>Oglebay Norton Company</t>
  </si>
  <si>
    <t>GATX Corporation</t>
  </si>
  <si>
    <t>General Dynamic</t>
  </si>
  <si>
    <t>Anteon International Corporation</t>
  </si>
  <si>
    <t>Liberty Corporation</t>
  </si>
  <si>
    <t>Glacier Bancorp</t>
  </si>
  <si>
    <t>First Citizens Development</t>
  </si>
  <si>
    <t>Cinemark USA</t>
  </si>
  <si>
    <t>Century Theaters</t>
  </si>
  <si>
    <t>Toshiba Corporation</t>
  </si>
  <si>
    <t>Moneyline Telerate</t>
  </si>
  <si>
    <t>Sonoco Products Company</t>
  </si>
  <si>
    <t>Pasco Beverages Company</t>
  </si>
  <si>
    <t>Wachovia Corporation</t>
  </si>
  <si>
    <t>SouthTrust Corporation</t>
  </si>
  <si>
    <t>BrokerTec</t>
  </si>
  <si>
    <t>First Virginia Banks</t>
  </si>
  <si>
    <t>Onex Corporation</t>
  </si>
  <si>
    <t>Silver Cinemas Acquisition Company</t>
  </si>
  <si>
    <t>OCM Opportunities Fund II</t>
  </si>
  <si>
    <t>Carlyle Partners III</t>
  </si>
  <si>
    <t>Vought Aircraft Industries</t>
  </si>
  <si>
    <t>Aerostructures Corporation</t>
  </si>
  <si>
    <t>WCA Partners</t>
  </si>
  <si>
    <t>Veeco Instruments</t>
  </si>
  <si>
    <t>FEI Company</t>
  </si>
  <si>
    <t>Wells Fargo</t>
  </si>
  <si>
    <t>Texas Financial Bancorporation</t>
  </si>
  <si>
    <t>Includes acquisition of subsidiaries of Marquette Bancshares</t>
  </si>
  <si>
    <t>SunTrust Bank</t>
  </si>
  <si>
    <t>Huntington National Bank</t>
  </si>
  <si>
    <t>Aggregate Industries</t>
  </si>
  <si>
    <t>Wakefield Materials Company</t>
  </si>
  <si>
    <t>Central Region</t>
  </si>
  <si>
    <t>American General Media Corporation;Salisbury Broadcasting</t>
  </si>
  <si>
    <t>Rocky Mountain Broadcasting I;Mass Entertainment Corporation</t>
  </si>
  <si>
    <t>Brenton Banks</t>
  </si>
  <si>
    <t>Varian Medical Systems</t>
  </si>
  <si>
    <t>IMPAC Medical Systems</t>
  </si>
  <si>
    <t>Fleet Boston Financial Corporation</t>
  </si>
  <si>
    <t>Summit Bancorp</t>
  </si>
  <si>
    <t>Firstar Corporation</t>
  </si>
  <si>
    <t>U.S. Bancorp</t>
  </si>
  <si>
    <t>Eastman Kodak Company</t>
  </si>
  <si>
    <t>Bell &amp; Howell Company</t>
  </si>
  <si>
    <t>SDL Inc.</t>
  </si>
  <si>
    <t>Lesaffre et Cie</t>
  </si>
  <si>
    <t>Sensient Technologies Corporation</t>
  </si>
  <si>
    <t>Universal Foods Corporation</t>
  </si>
  <si>
    <t>Red Star Yeast Division</t>
  </si>
  <si>
    <t>Fifth Third Bancorp</t>
  </si>
  <si>
    <t>Old Kent Financial Corporation</t>
  </si>
  <si>
    <t>Electronic Data Systems</t>
  </si>
  <si>
    <t>Sabre</t>
  </si>
  <si>
    <t>First Union</t>
  </si>
  <si>
    <t>George Weston</t>
  </si>
  <si>
    <t>Bestfoods Baking</t>
  </si>
  <si>
    <t>Orica Limited</t>
  </si>
  <si>
    <t>LaRoche Industries</t>
  </si>
  <si>
    <t>Acquisition of ammonium nitrate assets</t>
  </si>
  <si>
    <t>Aerospace Electronics</t>
  </si>
  <si>
    <t>Acquisition of Sanders Electronic Division of Aerospace Electronics system</t>
  </si>
  <si>
    <t>State National Bancshare</t>
  </si>
  <si>
    <t>Ruidoso Bank Corporation</t>
  </si>
  <si>
    <t>F&amp;M</t>
  </si>
  <si>
    <t>Atlantic Financial Corporation</t>
  </si>
  <si>
    <t>Eure Communication</t>
  </si>
  <si>
    <t>Charlottesville Broadcasting Corporation</t>
  </si>
  <si>
    <t>Acquisition of WCHV-AM and WKAV-AM TV stations</t>
  </si>
  <si>
    <t>Home Team Sports; Midwest Sports Channel</t>
  </si>
  <si>
    <t>Thomson Financial Corporation</t>
  </si>
  <si>
    <t>Depository Trust Clearing Corporation</t>
  </si>
  <si>
    <t>Xcel Energy</t>
  </si>
  <si>
    <t>Duke Energy</t>
  </si>
  <si>
    <t>F.W. Whitcomb Company</t>
  </si>
  <si>
    <t>Wisvest</t>
  </si>
  <si>
    <t>Vodafone AirTouch</t>
  </si>
  <si>
    <t>First Security Corporation</t>
  </si>
  <si>
    <t>Centura Banks</t>
  </si>
  <si>
    <t>Triangle Bancorp</t>
  </si>
  <si>
    <t>Hearst Corporation</t>
  </si>
  <si>
    <t>San Francisco Chronicle</t>
  </si>
  <si>
    <t>First Commerce Bancshares</t>
  </si>
  <si>
    <t>Old National Bank</t>
  </si>
  <si>
    <t>Permanent Bank</t>
  </si>
  <si>
    <t>Sinclair Broadcasting Group</t>
  </si>
  <si>
    <t>Acquisition of Kansas radio stations</t>
  </si>
  <si>
    <t>Liggett Broadcast</t>
  </si>
  <si>
    <t>Acquisition of Michigan radio stations</t>
  </si>
  <si>
    <t>Acquisition of Waste Collection and Disposal assets  in MS and OH</t>
  </si>
  <si>
    <t>NBT Bancorp</t>
  </si>
  <si>
    <t>BSB Bancorp</t>
  </si>
  <si>
    <t>A. Ahlstrom Corporation</t>
  </si>
  <si>
    <t>Kvaerner AsA</t>
  </si>
  <si>
    <t>First Place Financial Corporation</t>
  </si>
  <si>
    <t>Hicks, Muse, Tate &amp; Furst Equity Fund III</t>
  </si>
  <si>
    <t>Acquisition of WICS-TV and WICD-TV in IL</t>
  </si>
  <si>
    <t>Burlington Northern Santa Fe</t>
  </si>
  <si>
    <t>Canadian National Railway</t>
  </si>
  <si>
    <t>One Valley Bancorp</t>
  </si>
  <si>
    <t>Cumulus Broadcasting</t>
  </si>
  <si>
    <t>Mustang Broadcasting</t>
  </si>
  <si>
    <t>Acquisition of three radio stations in CO</t>
  </si>
  <si>
    <t>Allegheny Power System</t>
  </si>
  <si>
    <t>DQE</t>
  </si>
  <si>
    <t>Tri-State Generation and Transmission Association</t>
  </si>
  <si>
    <t>Public Service Company of New Mexico</t>
  </si>
  <si>
    <t>PE Corporation</t>
  </si>
  <si>
    <t>Third Wave Technologies</t>
  </si>
  <si>
    <t>North Fork Bancorporation</t>
  </si>
  <si>
    <t>Dime Bancorp;Dime Savings Bank of New York</t>
  </si>
  <si>
    <t>Mercantile Bancorporation</t>
  </si>
  <si>
    <t>Entravision Communication</t>
  </si>
  <si>
    <t>Z-Spanish Media</t>
  </si>
  <si>
    <t>Transportacion Maritima Mexicana</t>
  </si>
  <si>
    <t>Stolt-Nielsen</t>
  </si>
  <si>
    <t>Pechiney;ALGROUP</t>
  </si>
  <si>
    <t>Healtheon/WebMD</t>
  </si>
  <si>
    <t>IDX Systems;ChannelHealth</t>
  </si>
  <si>
    <t>Strategic Agreements</t>
  </si>
  <si>
    <t>Electronic data interchange, physician practice management systems, internet portals for healthcare</t>
  </si>
  <si>
    <t>Northwest Bancshares</t>
  </si>
  <si>
    <t>Norwest Corporation</t>
  </si>
  <si>
    <t>City Holding Company</t>
  </si>
  <si>
    <t>Horizon Bancorp</t>
  </si>
  <si>
    <t>DeKalb Genetics Corporation</t>
  </si>
  <si>
    <t>Formica Corporation</t>
  </si>
  <si>
    <t>Media One Group-Erie</t>
  </si>
  <si>
    <t>Rambaldo Communications</t>
  </si>
  <si>
    <t>Acquisition of two radio stations in Erie, PA</t>
  </si>
  <si>
    <t>Fox Paine Capital Fund</t>
  </si>
  <si>
    <t>Century Telephone Enterprises</t>
  </si>
  <si>
    <t>Chittenden Corporation</t>
  </si>
  <si>
    <t>Vermont Financial Services Corporation</t>
  </si>
  <si>
    <t>Lamar Advertising</t>
  </si>
  <si>
    <t>Vivid</t>
  </si>
  <si>
    <t>Consolidated Edison</t>
  </si>
  <si>
    <t>Orange &amp; Rockland Utilities</t>
  </si>
  <si>
    <t>Abry Broadcasting Partners</t>
  </si>
  <si>
    <t>Bastet Broadcasting Corporation</t>
  </si>
  <si>
    <t>Thomas E. and James D. Ingstad</t>
  </si>
  <si>
    <t>MSB</t>
  </si>
  <si>
    <t>Ingstads are people</t>
  </si>
  <si>
    <t>AK Steel Corporation</t>
  </si>
  <si>
    <t>Armco</t>
  </si>
  <si>
    <t>Marathon Media</t>
  </si>
  <si>
    <t>Citadel Communications</t>
  </si>
  <si>
    <t>Acquisition of five radio stations in MT</t>
  </si>
  <si>
    <t>Fleet Financial Group</t>
  </si>
  <si>
    <t>Bank Boston Corporation</t>
  </si>
  <si>
    <t>Chancellor Media</t>
  </si>
  <si>
    <t>Southeast Missouri Hospital</t>
  </si>
  <si>
    <t>St. Francis Memorial Hospital</t>
  </si>
  <si>
    <t>Radio of Vero</t>
  </si>
  <si>
    <t>Acquisition of WPAW-FM radio station in FL</t>
  </si>
  <si>
    <t>Powell Broadcasting</t>
  </si>
  <si>
    <t>Reilly Industries</t>
  </si>
  <si>
    <t>Allied Signal</t>
  </si>
  <si>
    <t>Acquisition of KTBT-FM radio station in LA</t>
  </si>
  <si>
    <t>Newport News Shipyard</t>
  </si>
  <si>
    <t>Petry Media Corporation</t>
  </si>
  <si>
    <t>Litton Industries</t>
  </si>
  <si>
    <t>James L. Gibbons</t>
  </si>
  <si>
    <t>Acquisition of two radio stations in VA; Gibbons is a person.</t>
  </si>
  <si>
    <t>Outdoor Communications</t>
  </si>
  <si>
    <t>Central Fidelity Banks</t>
  </si>
  <si>
    <t>Connoisseur Communications</t>
  </si>
  <si>
    <t>Acquisition of two radio stations in OH</t>
  </si>
  <si>
    <t>American Information Systems</t>
  </si>
  <si>
    <t>Business Records Corporation</t>
  </si>
  <si>
    <t>NationsBank Corporation</t>
  </si>
  <si>
    <t>Barnett Banks</t>
  </si>
  <si>
    <t>Stewart &amp; Stevenson Services</t>
  </si>
  <si>
    <t>Gas Turbine Division</t>
  </si>
  <si>
    <t>Perkin-Elmer Corporation</t>
  </si>
  <si>
    <t>PerSeptive BioSystems</t>
  </si>
  <si>
    <t>Patterson Broadcasting</t>
  </si>
  <si>
    <t>Blackstone Capital Partners II Merchant Banking Fund;Haynes Holdings</t>
  </si>
  <si>
    <t>Inco Alloys International</t>
  </si>
  <si>
    <t>People Heritage Financial Group</t>
  </si>
  <si>
    <t>CFX Corporation</t>
  </si>
  <si>
    <t>Universal Outdoor Holdings</t>
  </si>
  <si>
    <t>FirstUnion Corporation</t>
  </si>
  <si>
    <t>CoreStates Financial Corporation</t>
  </si>
  <si>
    <t>First Commerce Corporation</t>
  </si>
  <si>
    <t>BancOne Corporation</t>
  </si>
  <si>
    <t>Heritage Media Corporation;Phase II Broadcasting</t>
  </si>
  <si>
    <t>Acquisition of five radio stations in LA</t>
  </si>
  <si>
    <t>Capstar Acquisition Company</t>
  </si>
  <si>
    <t>KRNA</t>
  </si>
  <si>
    <t>Acquisition of a radio station in IA</t>
  </si>
  <si>
    <t>Thermo Environmental Instruments</t>
  </si>
  <si>
    <t>Graseby Specac Limited</t>
  </si>
  <si>
    <t>Graseby Anderson</t>
  </si>
  <si>
    <t>Aerolineas Argentinas</t>
  </si>
  <si>
    <t>Nationwide Communications</t>
  </si>
  <si>
    <t>Barber Dairies</t>
  </si>
  <si>
    <t>BankAmerica Corporation</t>
  </si>
  <si>
    <t>KATQ Radio</t>
  </si>
  <si>
    <t>Acquisition of KATQ radio in TX</t>
  </si>
  <si>
    <t>First Chicago NBD</t>
  </si>
  <si>
    <t>Talleyrand Broadcasting</t>
  </si>
  <si>
    <t>Acquisition of radio stations in PA</t>
  </si>
  <si>
    <t>KPMG Peat Marwick</t>
  </si>
  <si>
    <t>Ernst &amp; Young</t>
  </si>
  <si>
    <t>Reed Elsevier Business Information</t>
  </si>
  <si>
    <t>Wolters Kluwer NV</t>
  </si>
  <si>
    <t>Andrew Taitz</t>
  </si>
  <si>
    <t>Harley Davidson</t>
  </si>
  <si>
    <t>Utilimaster Division</t>
  </si>
  <si>
    <t>Rolfe &amp; Nolan</t>
  </si>
  <si>
    <t>Star Bank</t>
  </si>
  <si>
    <t>Bank One; Bank One Wheeling</t>
  </si>
  <si>
    <t>Bangor Savings Bank</t>
  </si>
  <si>
    <t>First of America Bank Corporation</t>
  </si>
  <si>
    <t>Paxson Communications</t>
  </si>
  <si>
    <t>Specialty Teleconstructors</t>
  </si>
  <si>
    <t>Big Chief Broadcasting</t>
  </si>
  <si>
    <t>Cape Fear Broadcasting</t>
  </si>
  <si>
    <t>Sea Communications</t>
  </si>
  <si>
    <t>West Virginia Radio</t>
  </si>
  <si>
    <t>Fantasia Broadcasting</t>
  </si>
  <si>
    <t>Meredith Corporation</t>
  </si>
  <si>
    <t>First Media Television</t>
  </si>
  <si>
    <t>Gulfstar Communications</t>
  </si>
  <si>
    <t>Demaree Media</t>
  </si>
  <si>
    <t>Acquisition of three radio stations in AR</t>
  </si>
  <si>
    <t>Premier Bankshares Corporation</t>
  </si>
  <si>
    <t>Pike Industries</t>
  </si>
  <si>
    <t>Frank W. Whitcomb Construction Company</t>
  </si>
  <si>
    <t>Acquisition of a quarry and two asphalt plants in NH</t>
  </si>
  <si>
    <t>Southern National Corporation</t>
  </si>
  <si>
    <t>United Carolina Bancshares</t>
  </si>
  <si>
    <t>Headrick Outdoor</t>
  </si>
  <si>
    <t>Modification and extension of previous BT/MCI settlement</t>
  </si>
  <si>
    <t>Modification of Settlement</t>
  </si>
  <si>
    <t>Village Communications</t>
  </si>
  <si>
    <t>Acquisition of radio assets</t>
  </si>
  <si>
    <t>National Advertising Company</t>
  </si>
  <si>
    <t>Tyco International</t>
  </si>
  <si>
    <t>Keystone International</t>
  </si>
  <si>
    <t>Andersen Area Medical Center;Greenville Hospital System</t>
  </si>
  <si>
    <t>Spartanburg Hospital System</t>
  </si>
  <si>
    <t>Starkist Food;H.J. Heinz;Bumble Bee Seafood</t>
  </si>
  <si>
    <t>Unicord Public;Questor Partners</t>
  </si>
  <si>
    <t>United Security Bank</t>
  </si>
  <si>
    <t>First Bank and Trust</t>
  </si>
  <si>
    <t>Northern States Power Company</t>
  </si>
  <si>
    <t>Wisconsin Energy Company</t>
  </si>
  <si>
    <t>First Bank of Grants</t>
  </si>
  <si>
    <t>Grants State Bank</t>
  </si>
  <si>
    <t>Waste Management of Ohio</t>
  </si>
  <si>
    <t>Allied Signal Truck Brake Systems</t>
  </si>
  <si>
    <t>Echlin</t>
  </si>
  <si>
    <t>Midland Brake;Prattville MFG;United Brake Systems</t>
  </si>
  <si>
    <t>GKN</t>
  </si>
  <si>
    <t>Weasler Holdings</t>
  </si>
  <si>
    <t>STB Litigation Approved Merger</t>
  </si>
  <si>
    <t>Shawmut National Corporation</t>
  </si>
  <si>
    <t>US Bancorp</t>
  </si>
  <si>
    <t>West One Bancorp</t>
  </si>
  <si>
    <t>Capital Cities/ABC</t>
  </si>
  <si>
    <t>First Interstate Bank</t>
  </si>
  <si>
    <t>UNC Inc.</t>
  </si>
  <si>
    <t>CFC Aviation Service</t>
  </si>
  <si>
    <t>Union Pacific Corporation</t>
  </si>
  <si>
    <t>Sourthern Pacific Rail Corporation</t>
  </si>
  <si>
    <t>Smith International</t>
  </si>
  <si>
    <t>Anchor Drilling Fluids of Norway</t>
  </si>
  <si>
    <t>Ingram Cactus Company</t>
  </si>
  <si>
    <t>Cooper Cameron Corporation</t>
  </si>
  <si>
    <t>Park Corporation</t>
  </si>
  <si>
    <t>Johnstown Corporation</t>
  </si>
  <si>
    <t>Bank of Boston</t>
  </si>
  <si>
    <t>BayBanks</t>
  </si>
  <si>
    <t>Genecor International</t>
  </si>
  <si>
    <t>Solvay</t>
  </si>
  <si>
    <t>Gannett Company</t>
  </si>
  <si>
    <t>Outdoor Division</t>
  </si>
  <si>
    <t>Ingersoll Rand Company</t>
  </si>
  <si>
    <t>Zimmerman International Corporation</t>
  </si>
  <si>
    <t>Mark IV Industries</t>
  </si>
  <si>
    <t>Gruma S.A. de C.V.</t>
  </si>
  <si>
    <t>Calgene</t>
  </si>
  <si>
    <t>Corestates Financial</t>
  </si>
  <si>
    <t>Meridian Bancorp</t>
  </si>
  <si>
    <t>Darling International</t>
  </si>
  <si>
    <t>Modesto Tallow Company</t>
  </si>
  <si>
    <t>River City Broadcasting</t>
  </si>
  <si>
    <t>Mrs. Smith's</t>
  </si>
  <si>
    <t>Fairmount Tamper</t>
  </si>
  <si>
    <t>Tamper business</t>
  </si>
  <si>
    <t>Acquisition of Pandrol Jackson's tamper business</t>
  </si>
  <si>
    <t>Key Corporation</t>
  </si>
  <si>
    <t>Casco Northern Bank</t>
  </si>
  <si>
    <t>McDermott International</t>
  </si>
  <si>
    <t>Western Company of North America</t>
  </si>
  <si>
    <t>Clark Equipment Company</t>
  </si>
  <si>
    <t>Land-O-Sun Dairies</t>
  </si>
  <si>
    <t>Flav-O-Rich</t>
  </si>
  <si>
    <t>United Healthcare</t>
  </si>
  <si>
    <t>MetraHealth Companies</t>
  </si>
  <si>
    <t>Hibernia National Bank</t>
  </si>
  <si>
    <t>Pioneer Bank and Trust Company</t>
  </si>
  <si>
    <t>Lakeside National Bank</t>
  </si>
  <si>
    <t>Calmat Company</t>
  </si>
  <si>
    <t>Tucson Rock &amp; Sand</t>
  </si>
  <si>
    <t>Goldman Sachs</t>
  </si>
  <si>
    <t>National Gypsum Company</t>
  </si>
  <si>
    <t>Cyprus Minerals Company</t>
  </si>
  <si>
    <t>Amax</t>
  </si>
  <si>
    <t>Intuit</t>
  </si>
  <si>
    <t>Chipsoft</t>
  </si>
  <si>
    <t>Distribution and Control Business Unit</t>
  </si>
  <si>
    <t>Peter Kiewit Sons</t>
  </si>
  <si>
    <t>Ashland Oil</t>
  </si>
  <si>
    <t>APAC-Arizona Construction</t>
  </si>
  <si>
    <t>Marshall &amp; Isley</t>
  </si>
  <si>
    <t>Valley Bancorporation</t>
  </si>
  <si>
    <t>Bell South Corporation</t>
  </si>
  <si>
    <t>Prime II Management and Community Cable TV</t>
  </si>
  <si>
    <t>Parsons Technology</t>
  </si>
  <si>
    <t>Pacific Industries</t>
  </si>
  <si>
    <t>Michigan California Lumber</t>
  </si>
  <si>
    <t>First National Bank &amp; Trust of McAlester</t>
  </si>
  <si>
    <t>Bank of Oklahoma</t>
  </si>
  <si>
    <t>McAlester branch</t>
  </si>
  <si>
    <t>Flav-o-Rich</t>
  </si>
  <si>
    <t>First Eastern Corporation</t>
  </si>
  <si>
    <t>First Bank System</t>
  </si>
  <si>
    <t>Bank Shares</t>
  </si>
  <si>
    <t>Coflexip</t>
  </si>
  <si>
    <t>Wellstream Corporation</t>
  </si>
  <si>
    <t>Texas Commerce Bank</t>
  </si>
  <si>
    <t>New First City Bank-El Paso</t>
  </si>
  <si>
    <t>ChipSoft</t>
  </si>
  <si>
    <t>MECA Software</t>
  </si>
  <si>
    <t>Banco Popular</t>
  </si>
  <si>
    <t>U.S.V.I. branches</t>
  </si>
  <si>
    <t>Acquisition of Virgin Island bank branches</t>
  </si>
  <si>
    <t>Combines worldwide pump manufacturing and sales operations of the two companies</t>
  </si>
  <si>
    <t>SABH</t>
  </si>
  <si>
    <t>Mor-Flo Industries</t>
  </si>
  <si>
    <t>Page Avjet Airport Services</t>
  </si>
  <si>
    <t>Butler Aviation International</t>
  </si>
  <si>
    <t>Cases exclude Failing to report violations and bank merger transactions in which a "not significantly adverse" letter was sent</t>
  </si>
  <si>
    <t>ICC Litigation</t>
  </si>
  <si>
    <t>STB Litigation means that the transaction was litigated before the Surface Transportation Board, similar with ICC Litigation</t>
  </si>
  <si>
    <t>Wisconsin Central Railroad</t>
  </si>
  <si>
    <t>Green Bay and Western Railroad;Fox River Valley Railroad</t>
  </si>
  <si>
    <t>Abandoned/Restructured Before Complaint</t>
  </si>
  <si>
    <t>Unimin Corporation</t>
  </si>
  <si>
    <t>Indusmin</t>
  </si>
  <si>
    <t>ECC Group</t>
  </si>
  <si>
    <t>Georgia Kaolin Company</t>
  </si>
  <si>
    <t>Combustion Engineering</t>
  </si>
  <si>
    <t>Hershey Foods</t>
  </si>
  <si>
    <t>American Italian Pasta Company</t>
  </si>
  <si>
    <t>Caterpillar</t>
  </si>
  <si>
    <t>Barber-Greene Company</t>
  </si>
  <si>
    <t>Astec Industries</t>
  </si>
  <si>
    <t>Acquisition of paving equipment</t>
  </si>
  <si>
    <t>Fiat Group</t>
  </si>
  <si>
    <t>Ford Motor Company</t>
  </si>
  <si>
    <t>Farm Equipment Operations</t>
  </si>
  <si>
    <t>Trans World Airlines</t>
  </si>
  <si>
    <t>International Route Authority</t>
  </si>
  <si>
    <t>Fairmount Minerals</t>
  </si>
  <si>
    <t>Hepworth Minerals and Chemicals</t>
  </si>
  <si>
    <t>Overseas Shipholding Group</t>
  </si>
  <si>
    <t>American Trading and Production Corporation</t>
  </si>
  <si>
    <t>U.S. Flag</t>
  </si>
  <si>
    <t>Acquisition of 7 U.S. Flag tankers</t>
  </si>
  <si>
    <t>Delta;United;Northwest;American</t>
  </si>
  <si>
    <t>Eastern Airlines</t>
  </si>
  <si>
    <t>United States Banknote Company</t>
  </si>
  <si>
    <t>International Banknote Company</t>
  </si>
  <si>
    <t>American Multi-Cinema</t>
  </si>
  <si>
    <t>Mid-American Cinema Corporation</t>
  </si>
  <si>
    <t>Boringuen Container Corporation</t>
  </si>
  <si>
    <t>Proalfa-Puerto Rico</t>
  </si>
  <si>
    <t>TBG</t>
  </si>
  <si>
    <t>Chase Brass &amp; Copper</t>
  </si>
  <si>
    <t>BOC Group</t>
  </si>
  <si>
    <t>UGI Corporation</t>
  </si>
  <si>
    <t>AmeriGas</t>
  </si>
  <si>
    <t>USAir</t>
  </si>
  <si>
    <t>Acquisition of gates at Philadelphia National Airport and route authority between Toronto and Philadelphia</t>
  </si>
  <si>
    <t>Delta Airlines</t>
  </si>
  <si>
    <t>Computer Reservation Systems</t>
  </si>
  <si>
    <t>Rio Tinto-Zinc</t>
  </si>
  <si>
    <t>General Instrument Corporation</t>
  </si>
  <si>
    <t>BTU Engineering</t>
  </si>
  <si>
    <t>Thermco Systems</t>
  </si>
  <si>
    <t>J. Heinz Company</t>
  </si>
  <si>
    <t>Surgical Associates of Western Connecticut</t>
  </si>
  <si>
    <t>Danbury Sugical Associates</t>
  </si>
  <si>
    <t>American Brands</t>
  </si>
  <si>
    <t>Acco World Corporation</t>
  </si>
  <si>
    <t>Borden</t>
  </si>
  <si>
    <t>Reichhold Chemicals</t>
  </si>
  <si>
    <t>Acquisition of resin plant in OR</t>
  </si>
  <si>
    <t>Dunlop Olympic Limited</t>
  </si>
  <si>
    <t>Youngs Drug Products Corporation</t>
  </si>
  <si>
    <t>Acquisition of the condom business of Youngs Drug</t>
  </si>
  <si>
    <t>Pacific Telecom</t>
  </si>
  <si>
    <t>Glacier State Telephone Company;Juneau and Douglas Telephone Company</t>
  </si>
  <si>
    <t>Mission Industries</t>
  </si>
  <si>
    <t>Petrolane</t>
  </si>
  <si>
    <t>American Express Company</t>
  </si>
  <si>
    <t>Paramount Pictures;Universal City Studios;Viacom International;Warner Bros.;Warner Communications</t>
  </si>
  <si>
    <t>JV to own and operate Showtime and The Movie Channel</t>
  </si>
  <si>
    <t>HRI;Dynaelectron Corporation;Air Products and Chemicals</t>
  </si>
  <si>
    <t>Acquisition of certain patent, know-how and other rights of Wheelabrator-Frye to a joint venture of the acquirers</t>
  </si>
  <si>
    <t>General Cinema</t>
  </si>
  <si>
    <t>Acquisition of four motion picture theaters</t>
  </si>
  <si>
    <t>Early California Industry</t>
  </si>
  <si>
    <t>National Health Enterprises</t>
  </si>
  <si>
    <t>Amstar Corporation</t>
  </si>
  <si>
    <t>American Sugar Division</t>
  </si>
  <si>
    <t>National Sugar Refining Company</t>
  </si>
  <si>
    <t>Acquisition of "Jack Frost" trademark</t>
  </si>
  <si>
    <t>Mediplex</t>
  </si>
  <si>
    <t>Anacomp</t>
  </si>
  <si>
    <t>D.S.I.</t>
  </si>
  <si>
    <t>Nibco</t>
  </si>
  <si>
    <t>Celanese Corporation</t>
  </si>
  <si>
    <t>Piping Systems Division</t>
  </si>
  <si>
    <t>There is no mention of transactions being abandoned/restructured before a complaint was filed due to DOJ concerns before 1981.</t>
  </si>
  <si>
    <t>Hold Separate Stipulaton and Order (Divestiture)</t>
  </si>
  <si>
    <t>Agreement (Consent Order)</t>
  </si>
  <si>
    <t>Restructured Transaction</t>
  </si>
  <si>
    <t>FTC</t>
  </si>
  <si>
    <t>In the Matter of DraftKings, Inc., and FanDuel Ltd</t>
  </si>
  <si>
    <t>DraftKings</t>
  </si>
  <si>
    <t>FanDuel</t>
  </si>
  <si>
    <t>Enforcement Type</t>
  </si>
  <si>
    <t>Part III Administrative Complaint</t>
  </si>
  <si>
    <t>In the Matter of Abbott Laboratories, and St. Jude Medical, Inc</t>
  </si>
  <si>
    <t>Part 2 Consent</t>
  </si>
  <si>
    <t>Abbott Laboratories</t>
  </si>
  <si>
    <t>St. Jude Medical</t>
  </si>
  <si>
    <t>In the Matter of CentraCare Health System</t>
  </si>
  <si>
    <t>CentraCare Health</t>
  </si>
  <si>
    <t>St. Cloud Medical Group</t>
  </si>
  <si>
    <t>In the Matter of C.H. Boehringer Sohn AG &amp; Co. KG</t>
  </si>
  <si>
    <t>C.H. Boehringer Sohn</t>
  </si>
  <si>
    <t>Sanofi</t>
  </si>
  <si>
    <t>Animal health products</t>
  </si>
  <si>
    <t>In the Matter of Enbridge Inc., a corporation, and Spectra Energy Corp</t>
  </si>
  <si>
    <t>Enbridge</t>
  </si>
  <si>
    <t>Spectra Energy</t>
  </si>
  <si>
    <t>In the Matter of China National Chemical Corporation, ADAMA Agricultural Solutions Ltd., and Makhteshim Agan of North America, Inc</t>
  </si>
  <si>
    <t>China National Chemical</t>
  </si>
  <si>
    <t>In the Matter of DaVita Inc., RV Management Corp., Renal Ventures Partners, LLC, Renal Ventures Limited, LLC, and Renal Ventures Management, LLC</t>
  </si>
  <si>
    <t>DaVita</t>
  </si>
  <si>
    <t>Renal Ventures Management</t>
  </si>
  <si>
    <t>In the Matter of Emerson Electric Company, and Pentair plc</t>
  </si>
  <si>
    <t>Pentair</t>
  </si>
  <si>
    <t>Sherwin-Williams</t>
  </si>
  <si>
    <t>Valspar Corporation</t>
  </si>
  <si>
    <t>Sherwin-Williams/Valspar, In the Matter of</t>
  </si>
  <si>
    <t>Alimentation Couche-Tard</t>
  </si>
  <si>
    <t>CST Brands</t>
  </si>
  <si>
    <t>In the Matter of Alimentation Couch-Tard Inc. and CST Brands, Inc</t>
  </si>
  <si>
    <t>Broadcom Limited</t>
  </si>
  <si>
    <t>Brocade Communications</t>
  </si>
  <si>
    <t>In the Matter of Broadcom Ltd. and Brocade Communications Systems, Inc.</t>
  </si>
  <si>
    <t>In the Matter of Abbott Laboratories and Alere, Inc</t>
  </si>
  <si>
    <t>Alere</t>
  </si>
  <si>
    <t>Integra</t>
  </si>
  <si>
    <t>Johnson &amp; Johnson</t>
  </si>
  <si>
    <t>Codman Neuro division</t>
  </si>
  <si>
    <t>In the Matter of Integra Lifesciences Corp. and Johnson &amp; Johnson</t>
  </si>
  <si>
    <t>In the Matter of Baxter International, Inc., Claris Lifesciences Limited, and Arjun Handa</t>
  </si>
  <si>
    <t>Baxter International</t>
  </si>
  <si>
    <t>Claris Lifesciences</t>
  </si>
  <si>
    <t>Arjun Handa</t>
  </si>
  <si>
    <t>In the Matter of Mars, Inc. and VCA Inc</t>
  </si>
  <si>
    <t>Mars Inc.</t>
  </si>
  <si>
    <t>VCA Inc.</t>
  </si>
  <si>
    <t>Staples</t>
  </si>
  <si>
    <t>Office Depot</t>
  </si>
  <si>
    <t>FTC v. Staples, Inc. and Office Depot, Inc</t>
  </si>
  <si>
    <t>Federal Injunction</t>
  </si>
  <si>
    <t>Penn State Hershey Medical Center</t>
  </si>
  <si>
    <t>PinnacleHealth System</t>
  </si>
  <si>
    <t>FTC and Commonwealth of Pennsylvania v. Penn State Hershey Medical Center and PinnacleHealth System</t>
  </si>
  <si>
    <t>Cabell Huntington Hospital</t>
  </si>
  <si>
    <t>St. Mary's Medical Center</t>
  </si>
  <si>
    <t>In the Matter of Cabell Huntington Hospital, Inc., Pallottine Health Services, Inc., and St. Mary's Medical Center, Inc.,</t>
  </si>
  <si>
    <t>Complaint Dismissed after Law</t>
  </si>
  <si>
    <t>Superior Plus Corporation</t>
  </si>
  <si>
    <t>Canexus Corporation</t>
  </si>
  <si>
    <t>Superior Plus Corp. and Canexus Corp.,</t>
  </si>
  <si>
    <t>Verisk Analytics</t>
  </si>
  <si>
    <t>EagleView Technology Corporation</t>
  </si>
  <si>
    <t>Sysco Corporation</t>
  </si>
  <si>
    <t>US Foods</t>
  </si>
  <si>
    <t>In the Matter of Verisk/EagleView</t>
  </si>
  <si>
    <t>In the Matter of Sysco Corp., USF Holding Corp. and US Foods, Inc.</t>
  </si>
  <si>
    <t>Steris Corporation</t>
  </si>
  <si>
    <t>Synergy Health</t>
  </si>
  <si>
    <t>In the Matter of Steris Corp. and Synergy Health plc</t>
  </si>
  <si>
    <t>Surgery Center Holdings</t>
  </si>
  <si>
    <t>Symbion Holdings Corporation</t>
  </si>
  <si>
    <t>In the Matter of H.I.G. Bayside Debt &amp; LBO Fund II, L.P., and Crestview Partners, L.P.</t>
  </si>
  <si>
    <t>In the Matter of Novartis AG and GlaxoSmithKline plc</t>
  </si>
  <si>
    <t>Novartis</t>
  </si>
  <si>
    <t>GlaxoSmithKline</t>
  </si>
  <si>
    <t>Consumer health care products</t>
  </si>
  <si>
    <t>Cancer-treatment drugs</t>
  </si>
  <si>
    <t>Medtronic</t>
  </si>
  <si>
    <t>Covidien</t>
  </si>
  <si>
    <t>In the Matter of Medtronic, Inc. and Covidien plc</t>
  </si>
  <si>
    <t>In the Matter of Eli Lilly and Company and Novartis AG</t>
  </si>
  <si>
    <t>Eli Lilly and Company</t>
  </si>
  <si>
    <t>Novartis Animal Health</t>
  </si>
  <si>
    <t>Cerberus</t>
  </si>
  <si>
    <t>Safeway</t>
  </si>
  <si>
    <t>In the Matter of Cerberus Institutional Partners V, LP., AB Acquisition LLC, and Safeway Inc.,</t>
  </si>
  <si>
    <t>Sun Pharmaceutical Industries</t>
  </si>
  <si>
    <t>Ranbaxy Laboratories</t>
  </si>
  <si>
    <t>In the Matter of Sun Pharmaceutical Industries Ltd., Ranbaxy Laboratories Ltd., and Daiichi Sankyo Co., Ltd.,</t>
  </si>
  <si>
    <t>Impax Laboratories</t>
  </si>
  <si>
    <t>CorePharma</t>
  </si>
  <si>
    <t>In the Matter of Impax Laboratories, Inc., RoundTable Healthcare Partners II, L.P., and Tower Holdings, Inc., a corporation</t>
  </si>
  <si>
    <t>In the Matter of Par Petroleum Corp. and Mid Pac Petroleum, LLC</t>
  </si>
  <si>
    <t>Par Petroleum</t>
  </si>
  <si>
    <t>Koko'oha Investments</t>
  </si>
  <si>
    <t>In the Matter of Holcim Ltd., and Lafarge S.A</t>
  </si>
  <si>
    <t>Lafarge</t>
  </si>
  <si>
    <t>Holcim</t>
  </si>
  <si>
    <t>In the Matter of Reynolds American Inc. and Lorillard, Inc.,</t>
  </si>
  <si>
    <t>ZF Friedrichshafen</t>
  </si>
  <si>
    <t>TRW Automotive Holdings</t>
  </si>
  <si>
    <t>Reynolds American</t>
  </si>
  <si>
    <t>Lorillard</t>
  </si>
  <si>
    <t>In the Matter of Reynolds American Inc. and Lorillard, Inc.</t>
  </si>
  <si>
    <t>Zimmer Holdings</t>
  </si>
  <si>
    <t>Biomet</t>
  </si>
  <si>
    <t>In the Matter of Zimmer Holdings, Inc., LVB Acquisition, Inc. and Biomet, Inc</t>
  </si>
  <si>
    <t>In the Matter of Dollar Tree, Inc. and Family Dollar Stores, Inc</t>
  </si>
  <si>
    <t>Dollar Tree</t>
  </si>
  <si>
    <t>Family Dollar Stores</t>
  </si>
  <si>
    <t>Pfizer</t>
  </si>
  <si>
    <t>Hospira</t>
  </si>
  <si>
    <t>In the Matter of Pfizer Inc. and Hospira, Inc.</t>
  </si>
  <si>
    <t>In the Matter of Endo International plc</t>
  </si>
  <si>
    <t>Endo International</t>
  </si>
  <si>
    <t>Par Pharmaceuticals</t>
  </si>
  <si>
    <t>Wright Medical Group</t>
  </si>
  <si>
    <t>Tornier N.V.</t>
  </si>
  <si>
    <t>In the Matter of Wright Medical Group, Inc., and Tornier N.V.</t>
  </si>
  <si>
    <t>In the Matter of Visant Corp.</t>
  </si>
  <si>
    <t>Jostens</t>
  </si>
  <si>
    <t>American Achievement Corporation</t>
  </si>
  <si>
    <t>Albertson's</t>
  </si>
  <si>
    <t>United Supermarkets</t>
  </si>
  <si>
    <t>In the Matter of AB Acquisition LLC</t>
  </si>
  <si>
    <t>In the Matter of Service Corp. Int’l</t>
  </si>
  <si>
    <t>Service Corporation International</t>
  </si>
  <si>
    <t>Stewart Enterprises</t>
  </si>
  <si>
    <t>Fidelity National Financial</t>
  </si>
  <si>
    <t>Lender Processing Services</t>
  </si>
  <si>
    <t>In the Matter of Fidelity Nat’l Fin., Inc</t>
  </si>
  <si>
    <t>In the Matter of Community Health Sys., Inc</t>
  </si>
  <si>
    <t>Community Health Systems</t>
  </si>
  <si>
    <t>Health Management Associates</t>
  </si>
  <si>
    <t>Thermo Fisher Scientific</t>
  </si>
  <si>
    <t>Life Technologies Corporation</t>
  </si>
  <si>
    <t>In the Matter of Thermo Fisher Scientific Inc</t>
  </si>
  <si>
    <t>In the Matter of Endo Health Solutions Inc</t>
  </si>
  <si>
    <t>Endo Health Solutions</t>
  </si>
  <si>
    <t>Boca Life Science Holdings</t>
  </si>
  <si>
    <t>In the Matter of Bi-Lo Holdings, LLC</t>
  </si>
  <si>
    <t>Bi-Lo Holdings</t>
  </si>
  <si>
    <t>Delhaize America</t>
  </si>
  <si>
    <t>In the Matter of CoreLogic, Inc</t>
  </si>
  <si>
    <t>CoreLogic</t>
  </si>
  <si>
    <t>DataQuick Information Systems</t>
  </si>
  <si>
    <t>TPG VI Ontario 1 AIV</t>
  </si>
  <si>
    <t>Akorn</t>
  </si>
  <si>
    <t>Hi-Tech Pharmacal</t>
  </si>
  <si>
    <t>In the Matter of Akorn, Inc</t>
  </si>
  <si>
    <t>In the Matter of Actavis PLC</t>
  </si>
  <si>
    <t>Actavis</t>
  </si>
  <si>
    <t>Forest Laboratories</t>
  </si>
  <si>
    <t>In the Matter of Valeant Pharmaceuticals Int’l, Inc</t>
  </si>
  <si>
    <t>Valeant Pharmaceuticals</t>
  </si>
  <si>
    <t>Precision Dermatology</t>
  </si>
  <si>
    <t>VersaPharm</t>
  </si>
  <si>
    <t>VPI Holdings</t>
  </si>
  <si>
    <t>Prestige Brand Holdings</t>
  </si>
  <si>
    <t>Insight Pharmaceuticals</t>
  </si>
  <si>
    <t>In the Matter of Prestige Brands Holdings, Inc</t>
  </si>
  <si>
    <t>In the Matter of Reading Health Sys</t>
  </si>
  <si>
    <t>In the Matter of Integrated Device Tech</t>
  </si>
  <si>
    <t>In the Matter of Pinnacle Entm’t</t>
  </si>
  <si>
    <t>In the Matter of Ardagh Group</t>
  </si>
  <si>
    <t>FTC v. St. Luke’s Health Sys</t>
  </si>
  <si>
    <t>Reading Health Systems</t>
  </si>
  <si>
    <t>Surgical Institute of Reading</t>
  </si>
  <si>
    <t>Integrated Device Technology</t>
  </si>
  <si>
    <t>PLX Technology</t>
  </si>
  <si>
    <t>Pinnacle Entertainment</t>
  </si>
  <si>
    <t>Ameristar Casinos</t>
  </si>
  <si>
    <t>Ardagh Group</t>
  </si>
  <si>
    <t>Saint-Gobain Containers</t>
  </si>
  <si>
    <t>St. Luke's Health System</t>
  </si>
  <si>
    <t>Saltzer Medical Group</t>
  </si>
  <si>
    <t>United Health Services</t>
  </si>
  <si>
    <t>Ascend Health Services</t>
  </si>
  <si>
    <t>In the Matter of Universal Health Servs.,</t>
  </si>
  <si>
    <t>In the Matter of Magnesium Elektron N.A.,</t>
  </si>
  <si>
    <t>In the Matter of Watson Pharm</t>
  </si>
  <si>
    <t>In the Matter of Corning Inc</t>
  </si>
  <si>
    <t>Magnesium Elektron North America</t>
  </si>
  <si>
    <t>Revere Graphics Worldwide</t>
  </si>
  <si>
    <t>Watson Pharmaceuticals</t>
  </si>
  <si>
    <t>Corning</t>
  </si>
  <si>
    <t>Becton, Dickinson and Company</t>
  </si>
  <si>
    <t>Discovery Labware Division</t>
  </si>
  <si>
    <t>In the Matter of Hertz Global Holding</t>
  </si>
  <si>
    <t>In the Matter of Robert Bosch GmBH</t>
  </si>
  <si>
    <t>Hertz Global Holdings</t>
  </si>
  <si>
    <t>Dollar Thrifty Automotive Group</t>
  </si>
  <si>
    <t>Robert Bosch GmbH</t>
  </si>
  <si>
    <t>SPX Service Solutions</t>
  </si>
  <si>
    <t>SPX Corporation</t>
  </si>
  <si>
    <t>In the Matter of Tesoro Corp</t>
  </si>
  <si>
    <t>In the Matter of Oltrin Solutions</t>
  </si>
  <si>
    <t>In the Matter of Charlotte Pipe and Foundry</t>
  </si>
  <si>
    <t>Tesoro</t>
  </si>
  <si>
    <t>Chevron Corporation</t>
  </si>
  <si>
    <t>Northwest Products Pipeline</t>
  </si>
  <si>
    <t>Oltrin Solutions</t>
  </si>
  <si>
    <t>JCI Jones Chemicals</t>
  </si>
  <si>
    <t>Non-compete Agreement</t>
  </si>
  <si>
    <t>Charlotte Pipe and Foundry</t>
  </si>
  <si>
    <t>Star Pipe Products</t>
  </si>
  <si>
    <t>Cast iron soil pipe business</t>
  </si>
  <si>
    <t>In the Matter of Graco, Inc</t>
  </si>
  <si>
    <t>Graco</t>
  </si>
  <si>
    <t>Gusmer Corporation</t>
  </si>
  <si>
    <t>In the Matter of Nielsen Holdings</t>
  </si>
  <si>
    <t>In the Matter of General Elec. Co.</t>
  </si>
  <si>
    <t>In the Matter of Solera Holdings</t>
  </si>
  <si>
    <t>Nielsen Holdings</t>
  </si>
  <si>
    <t>Arbitron</t>
  </si>
  <si>
    <t>Avio S.p.A.</t>
  </si>
  <si>
    <t>Acquisition of aviation business</t>
  </si>
  <si>
    <t>Solera Holdings</t>
  </si>
  <si>
    <t>Actual Systems of America</t>
  </si>
  <si>
    <t>In the Matter of Actavis</t>
  </si>
  <si>
    <t>In the Matter of Honeywell Int’l</t>
  </si>
  <si>
    <t>In the Matter of Mylan Inc</t>
  </si>
  <si>
    <t>Warner Chilcott</t>
  </si>
  <si>
    <t>Honeywell International</t>
  </si>
  <si>
    <t>Intermec</t>
  </si>
  <si>
    <t>Mylan</t>
  </si>
  <si>
    <t>Agila Specialties Global</t>
  </si>
  <si>
    <t>FTC v. OSF Healthcare System and Rockford Health</t>
  </si>
  <si>
    <t>FTC v. Graco, Inc., Illinois Tool Works, Inc. and ITW Finishing LLC</t>
  </si>
  <si>
    <t>In the matter of Omincare, Inc</t>
  </si>
  <si>
    <t>OSF Healthcare System</t>
  </si>
  <si>
    <t>Rockford Health</t>
  </si>
  <si>
    <t>Illinois Tool Works</t>
  </si>
  <si>
    <t>ITW Finishing</t>
  </si>
  <si>
    <t>Omnicare</t>
  </si>
  <si>
    <t>PharMerica Corporation</t>
  </si>
  <si>
    <t>In the matter of Teva Pharmaceutical Industries, Ltd. and Cephalon, Inc.</t>
  </si>
  <si>
    <t>In the matter of Healthcare Technology Holdings, Inc</t>
  </si>
  <si>
    <t>In the matter of Laboratory Corporation of America Holdings, and Orchid Cellmark, Inc</t>
  </si>
  <si>
    <t>Teva Pharmaceutical</t>
  </si>
  <si>
    <t>Cephalon</t>
  </si>
  <si>
    <t>Healthcare Technology Holdings</t>
  </si>
  <si>
    <t>SDI Health</t>
  </si>
  <si>
    <t>Laboratory Corporation of America Holdings</t>
  </si>
  <si>
    <t>Orchid Cellmark</t>
  </si>
  <si>
    <t>Ortho Dermatologics Division</t>
  </si>
  <si>
    <t>Janssen Pharmaceuticals</t>
  </si>
  <si>
    <t>In the Matter of Valeant Pharmaceuticals International, Inc. (Acquisition of Certain Assets from SanofiAventis)</t>
  </si>
  <si>
    <t>In the matter of Valeant Pharmaceuticals International, Inc. (Acquisition of Ortho Dermatologics Division from Johnson &amp; Johnson)</t>
  </si>
  <si>
    <t>Dermik Laboratories</t>
  </si>
  <si>
    <t>Sanofi/Aventis</t>
  </si>
  <si>
    <t>In the matter of AmeriGas Propane, L.P. and Energy Transfer Partners</t>
  </si>
  <si>
    <t>In the matter of Fresenius Medical Care AG &amp; Co</t>
  </si>
  <si>
    <t>In the matter of Carpenter Technology Corporation and Latrobe Specialty Metals</t>
  </si>
  <si>
    <t>In the matter of Western Digital Corporation</t>
  </si>
  <si>
    <t>Energy Transfer Partners</t>
  </si>
  <si>
    <t>Heritage Propane</t>
  </si>
  <si>
    <t>Fresenius Medical Care</t>
  </si>
  <si>
    <t>Liberty Dialysis Holdings</t>
  </si>
  <si>
    <t>Carpenter Technology</t>
  </si>
  <si>
    <t>Latrobe</t>
  </si>
  <si>
    <t>Western Digital Corporation</t>
  </si>
  <si>
    <t>Hitachi Global Storage Technologies</t>
  </si>
  <si>
    <t>In the matter of CoStar Group, Inc., Lonestar Acquisition Sub, Inc., and LoopNet, Inc</t>
  </si>
  <si>
    <t>In the matter of Kinder Morgan, Inc</t>
  </si>
  <si>
    <t>In the matter of Johnson &amp; Johnson</t>
  </si>
  <si>
    <t>CoStar Group</t>
  </si>
  <si>
    <t>Loopnet</t>
  </si>
  <si>
    <t>Kinder Morgan</t>
  </si>
  <si>
    <t>El Paso Corporation</t>
  </si>
  <si>
    <t>Synthes</t>
  </si>
  <si>
    <t>In the matter of Koninklijke Ahold N.V. and Safeway, Inc.</t>
  </si>
  <si>
    <t>In the matter of Novartis, AG</t>
  </si>
  <si>
    <t>Koninklijke Ahold</t>
  </si>
  <si>
    <t>Genuardi</t>
  </si>
  <si>
    <t>Fougera Holdings</t>
  </si>
  <si>
    <t>In the matter of Renown Health</t>
  </si>
  <si>
    <t>Renown Health</t>
  </si>
  <si>
    <t>FTC v. ProMedica Health System, Inc</t>
  </si>
  <si>
    <t>FTC v. Phoebe Putney Health System, Inc., Phoebe Putney Memorial Hospital, Inc., Phoebe North, Inc., HCA Inc., Palmyra Park Hospital, Inc., and Hospital Authority of Albany-Dougherty County</t>
  </si>
  <si>
    <t>ProMedica Health System</t>
  </si>
  <si>
    <t>St. Luke's Hospital</t>
  </si>
  <si>
    <t>Phoebe Putney Health System</t>
  </si>
  <si>
    <t>Palmyra Park Hospital</t>
  </si>
  <si>
    <t>FTC v. Laboratory Corporation of America and Laboratory Corporation of America Holdings</t>
  </si>
  <si>
    <t>In the matter of Hikma Pharmaceuticals/Baxter International</t>
  </si>
  <si>
    <t>Westcliff Medical Laboratories</t>
  </si>
  <si>
    <t>Hikma Pharmaceuticals</t>
  </si>
  <si>
    <t>Baxter Healthcare Corporation</t>
  </si>
  <si>
    <t>Acquisition of generic injectable pharmaceutical business</t>
  </si>
  <si>
    <t>In the matter of Irving/Exxon Mobil</t>
  </si>
  <si>
    <t>In the matter of Keystone/Compagnie de Saint-Gobain</t>
  </si>
  <si>
    <t>In the matter of Universal Health Services/Psychiatric Solutions</t>
  </si>
  <si>
    <t>In the matter of Simon Property Group/Prime Outlets</t>
  </si>
  <si>
    <t>Irving Oil Limited</t>
  </si>
  <si>
    <t>ExxonMobil</t>
  </si>
  <si>
    <t>Acquisition of terminal and pipeline assets in Maine</t>
  </si>
  <si>
    <t>Keystone Holdings</t>
  </si>
  <si>
    <t>Advanced Ceramics Business</t>
  </si>
  <si>
    <t>Universal Health Services</t>
  </si>
  <si>
    <t>Psychiatric Solutions</t>
  </si>
  <si>
    <t>Simon Property Group</t>
  </si>
  <si>
    <t>Prime Outlets Acquisition Company</t>
  </si>
  <si>
    <t>In the matter of Grifols/Talecris</t>
  </si>
  <si>
    <t>In the matter of Cardinal Health, Inc./BioTech Pharmacy, Inc</t>
  </si>
  <si>
    <t>In the matter of Perrigo/Paddock Laboratories</t>
  </si>
  <si>
    <t>Grifols</t>
  </si>
  <si>
    <t>Talecris Biotherapeutics Holdings</t>
  </si>
  <si>
    <t>Cardinal Health</t>
  </si>
  <si>
    <t>Biotech Pharmacy</t>
  </si>
  <si>
    <t>Acquisition of nuclear pharmacies in NV, NM, and TX</t>
  </si>
  <si>
    <t>Perrigo Company</t>
  </si>
  <si>
    <t>Paddock Laboratories</t>
  </si>
  <si>
    <t>In the matter of DaVita/DSI Renal</t>
  </si>
  <si>
    <t>CDSI I Holding Company</t>
  </si>
  <si>
    <t>Quality Education Data</t>
  </si>
  <si>
    <t>Scholastic</t>
  </si>
  <si>
    <t>FTC v. The Dun &amp; Bradstreet Corporation</t>
  </si>
  <si>
    <t>In the matter of Pfizer Inc./Wyeth</t>
  </si>
  <si>
    <t>In the matter of Merck/Schering-Plough</t>
  </si>
  <si>
    <t>Wyeth</t>
  </si>
  <si>
    <t>Schering-Plough</t>
  </si>
  <si>
    <t>Merck</t>
  </si>
  <si>
    <t>In the matter of Panasonic/Sanyo</t>
  </si>
  <si>
    <t>In the matter of SCI/Palm Mortuary</t>
  </si>
  <si>
    <t>In the matter of Watson Pharmaceuticals/Arrow Group</t>
  </si>
  <si>
    <t>In the matter of Agrium/CF Industries</t>
  </si>
  <si>
    <t>In the matter of Danaher Corp/MDS</t>
  </si>
  <si>
    <t>In the matter of PepsiCo Inc./Pepsi Bottling</t>
  </si>
  <si>
    <t>Panasonic</t>
  </si>
  <si>
    <t>Sanyo Electric</t>
  </si>
  <si>
    <t>Palm Mortuary</t>
  </si>
  <si>
    <t>Arrow Pharmaceuticals</t>
  </si>
  <si>
    <t>Agrium</t>
  </si>
  <si>
    <t>CF Industries Holdings</t>
  </si>
  <si>
    <t>Danaher</t>
  </si>
  <si>
    <t>MDS Analytical Technologies</t>
  </si>
  <si>
    <t>Pepsi Bottling Group;PepsiAmericas</t>
  </si>
  <si>
    <t>In the matter of SCI/Keystone North America</t>
  </si>
  <si>
    <t>In the matter of Varian, Inc./Agilent, Inc</t>
  </si>
  <si>
    <t>In the matter of Flying J/Pilot Corp</t>
  </si>
  <si>
    <t>In the matter of AEA Investors/ D.A. Stuart GmbH</t>
  </si>
  <si>
    <t>Keystone North America</t>
  </si>
  <si>
    <t>Agilent Technologies</t>
  </si>
  <si>
    <t>Varian</t>
  </si>
  <si>
    <t>Pilot Corporation</t>
  </si>
  <si>
    <t>Flying J</t>
  </si>
  <si>
    <t>Houghton International</t>
  </si>
  <si>
    <t>D.A. Stuart GmbH</t>
  </si>
  <si>
    <t>In the matter of Fidelity/LandAmerica</t>
  </si>
  <si>
    <t>In the matter of NuFarm/A.H. Marks Holdings</t>
  </si>
  <si>
    <t>In the matter of Tops/Penn Traffic</t>
  </si>
  <si>
    <t>In the matter of Nestle/Novartis</t>
  </si>
  <si>
    <t>In the matter of Airgas/Air Products and Chemicals</t>
  </si>
  <si>
    <t>In the matter of Coca-Cola/Coca-Cola Enterprise</t>
  </si>
  <si>
    <t>LandAmerica Financial</t>
  </si>
  <si>
    <t>Acquisition of 3 subsidiaries</t>
  </si>
  <si>
    <t>Commonwealth Land Title Insurance;Lawyers Title Insurance;United Capital Title Insurance</t>
  </si>
  <si>
    <t>Nufarm Limited</t>
  </si>
  <si>
    <t>A.H. Marks Holding</t>
  </si>
  <si>
    <t>Tops Markets</t>
  </si>
  <si>
    <t>Penn Traffic Company</t>
  </si>
  <si>
    <t>Nestle</t>
  </si>
  <si>
    <t>Alcon</t>
  </si>
  <si>
    <t>Air Products and Chemicals</t>
  </si>
  <si>
    <t>Airgas</t>
  </si>
  <si>
    <t>Coca-Cola Company</t>
  </si>
  <si>
    <t>Coca-Cola Enterprises</t>
  </si>
  <si>
    <t>FTC v. Red Sky Holdings LP and Newpark Resources, Inc</t>
  </si>
  <si>
    <t>FTC v. CCC Holdings Inc., and Aurora Equity Partners, III L.P</t>
  </si>
  <si>
    <t>CCS Corporation</t>
  </si>
  <si>
    <t>Red Sky Holdings</t>
  </si>
  <si>
    <t>Newpark Environmental Services</t>
  </si>
  <si>
    <t>CCC Information Services</t>
  </si>
  <si>
    <t>Mitchell International</t>
  </si>
  <si>
    <t>FTC v. CRH plc, Oldcastle, Inc., Oldcastle Architectural, Inc., Robert Schlegel, and Pavestone Company, L.P</t>
  </si>
  <si>
    <t>FTC v. CSL Ltd. and Cerberus-Plasma Holdings</t>
  </si>
  <si>
    <t>FTC v. Thoratec Corporation, Inc. and HeartWare International, Inc</t>
  </si>
  <si>
    <t>Oldcastle Architectural</t>
  </si>
  <si>
    <t>CRH</t>
  </si>
  <si>
    <t>Pavestone Commpanies</t>
  </si>
  <si>
    <t>CSL Limited</t>
  </si>
  <si>
    <t>Thoratec Corporation</t>
  </si>
  <si>
    <t>HeartWare International</t>
  </si>
  <si>
    <t>FTC v. Ovation Pharmaceuticals, Inc.</t>
  </si>
  <si>
    <t>FTC v. Carilion Clinic</t>
  </si>
  <si>
    <t>In the matter of Huntsman Corporation / Hexion Specialty Chemicals Inc</t>
  </si>
  <si>
    <t>Ovation Pharmaceuticals</t>
  </si>
  <si>
    <t>NeoProfen</t>
  </si>
  <si>
    <t>Lost Litigation</t>
  </si>
  <si>
    <t>Carilion Clinic</t>
  </si>
  <si>
    <t>Center for Advanced Imaging;Center for Surgical Excellence</t>
  </si>
  <si>
    <t>Roanoke, VA outpatient surgical services</t>
  </si>
  <si>
    <t>Hexion</t>
  </si>
  <si>
    <t>Huntsman Corporation</t>
  </si>
  <si>
    <t>Merger later abandoned but FTC left in place provisions rexuiring Hexion for 3 years to seek FTC approval before acquiring Huntsman</t>
  </si>
  <si>
    <t>In the matter of Teva Pharmaceutical / Barr Pharmaceuticals</t>
  </si>
  <si>
    <t>In the matter of Inverness Medical Innovations, Inc./ACON</t>
  </si>
  <si>
    <t>In the matter of King Pharmaceuticals, Inc./Alpharma Inc.</t>
  </si>
  <si>
    <t>In the matter of Dow Chemical/Rohm &amp; Haas</t>
  </si>
  <si>
    <t>Barr Pharmaceuticals</t>
  </si>
  <si>
    <t>Inverness Medical Innovations</t>
  </si>
  <si>
    <t>ACON Laboratories</t>
  </si>
  <si>
    <t>Acquisition of assets related to the development of a water-soluble dye based pregnancy test</t>
  </si>
  <si>
    <t>King Pharmaceutical</t>
  </si>
  <si>
    <t>Alpharma</t>
  </si>
  <si>
    <t>Rohm &amp; Haas</t>
  </si>
  <si>
    <t>In the matter of Getinge AB/Datascope Corp</t>
  </si>
  <si>
    <t>In the matter of Lubrizol/Lockhart Chemical</t>
  </si>
  <si>
    <t>In the matter of BASF/Ciba Specialty Chemicals</t>
  </si>
  <si>
    <t>In the matter of K&amp;S AG/Dow Chemical</t>
  </si>
  <si>
    <t>Getinge AB</t>
  </si>
  <si>
    <t>BASF</t>
  </si>
  <si>
    <t>Datascope Corporation</t>
  </si>
  <si>
    <t>Lubrizol Corporation</t>
  </si>
  <si>
    <t>Lockhart Company</t>
  </si>
  <si>
    <t>Acquisition of oxidate assets</t>
  </si>
  <si>
    <t>Ciba Holding</t>
  </si>
  <si>
    <t>K&amp;S Aktiengesellschaft</t>
  </si>
  <si>
    <t>Morton International</t>
  </si>
  <si>
    <t>FTC v. Inova Health System Foundation</t>
  </si>
  <si>
    <t>FTC v. Polypore International, Inc</t>
  </si>
  <si>
    <t>In the matter of Kyphon Inc. and Disc-O-Tech Medical Technologies LTD</t>
  </si>
  <si>
    <t>Inova Health System Foundation</t>
  </si>
  <si>
    <t>Prince William Health System</t>
  </si>
  <si>
    <t>Polypore</t>
  </si>
  <si>
    <t>Microporus Products</t>
  </si>
  <si>
    <t>Kyphon</t>
  </si>
  <si>
    <t>Disc-O-Tech Medical Technologies</t>
  </si>
  <si>
    <t>In the matter of Owens Corning</t>
  </si>
  <si>
    <t>In the matter of Schering Plough Corporation</t>
  </si>
  <si>
    <t>In the matter of The Great Atlantic &amp; Pacific Tea Company, Inc. and Pathmark</t>
  </si>
  <si>
    <t>Owens Corning</t>
  </si>
  <si>
    <t>Acquisition of glass fiber reinforcements and composite fabric assets</t>
  </si>
  <si>
    <t>Organon BioSciences</t>
  </si>
  <si>
    <t>Great Atlantic &amp; Pacific Tea Company</t>
  </si>
  <si>
    <t>Pathmark Stores</t>
  </si>
  <si>
    <t>In the matter of Talx Corporation</t>
  </si>
  <si>
    <t>In the matter of Agrium Inc. and UAP Holding Corporation</t>
  </si>
  <si>
    <t>In the matter of PQ Corporation and INEOS Group Ltd.</t>
  </si>
  <si>
    <t>TALX Corporation</t>
  </si>
  <si>
    <t>Equifax</t>
  </si>
  <si>
    <t>James E Frick;Gates McDonald;Johnson &amp; Associates;Sheakly-Uniservice;TBT Enterprises;UI Advantage;Employers Unity</t>
  </si>
  <si>
    <t>James E Frick;UCM business;Johnson &amp; Associates;UCM and VOIE business;TBT Enterprises;UI Advantage;Employers Unity</t>
  </si>
  <si>
    <t>UAP Holding</t>
  </si>
  <si>
    <t>Series of Acquisitions</t>
  </si>
  <si>
    <t>PQ Corporation</t>
  </si>
  <si>
    <t>INEOS Group</t>
  </si>
  <si>
    <t>Acquisition of US silicas assets</t>
  </si>
  <si>
    <t>In the matter of Flow International Corp.</t>
  </si>
  <si>
    <t>In the matter of Pernod Ricard S.A.</t>
  </si>
  <si>
    <t>In the matter of McCormick &amp; Company, Inc.</t>
  </si>
  <si>
    <t>Flow International Corporation</t>
  </si>
  <si>
    <t>OMAX Corporation</t>
  </si>
  <si>
    <t>Pernod Ricard</t>
  </si>
  <si>
    <t>V&amp;S Vin &amp; Sprit</t>
  </si>
  <si>
    <t>McCormick &amp; Company</t>
  </si>
  <si>
    <t>Lawry's;Adolph's</t>
  </si>
  <si>
    <t>In the matter of Sun Pharmaceuticals Industries Ltd</t>
  </si>
  <si>
    <t>In the matter of Fresenius Medical Care AG &amp; Co. KGaA and Daiichi Sankyo Company Ltd.</t>
  </si>
  <si>
    <t>In the matter of Reed Elsevier PLC and ChoicePoint Inc</t>
  </si>
  <si>
    <t>Taro Pharmaceuticals</t>
  </si>
  <si>
    <t>Venofer</t>
  </si>
  <si>
    <t>Daiichi Sankyo Company</t>
  </si>
  <si>
    <t>Acquisition of an exclusive sublicense for the manufacture and supply of the drug Venofer to US dialysis clinics</t>
  </si>
  <si>
    <t>ChoicePoint</t>
  </si>
  <si>
    <t>Equitable Resources, Inc./Dominion Resources, Inc., Consolidated Natural Gas Company, and The Peoples Natural Gas Company</t>
  </si>
  <si>
    <t>FTC v. Paul L. Foster, Western Refining, Inc. and Giant Industries, Inc</t>
  </si>
  <si>
    <t>Equitable Resources</t>
  </si>
  <si>
    <t>The People's Natural Gas Company</t>
  </si>
  <si>
    <t>Dominion Resources</t>
  </si>
  <si>
    <t>Western Refining</t>
  </si>
  <si>
    <t>Giant Industries</t>
  </si>
  <si>
    <t>FTC v. Whole Foods Market, Inc. and Wild Oats Markets, Inc.</t>
  </si>
  <si>
    <t>The Boeing Company/Lockheed Martin Corporation</t>
  </si>
  <si>
    <t>Whole Foods</t>
  </si>
  <si>
    <t>Wild Oats</t>
  </si>
  <si>
    <t>Boeing</t>
  </si>
  <si>
    <t>Formation of United Launch Alliance</t>
  </si>
  <si>
    <t>Thermo Electron Corporation.</t>
  </si>
  <si>
    <t>Barr Pharmaceuticals, Inc.</t>
  </si>
  <si>
    <t>Watson Pharmaceuticals, Inc./Andrx Corporation</t>
  </si>
  <si>
    <t>Thermo Electron</t>
  </si>
  <si>
    <t>Fisher Scientific International</t>
  </si>
  <si>
    <t>Pliva d.d</t>
  </si>
  <si>
    <t>Andrx Corporation</t>
  </si>
  <si>
    <t>Service Corporation International/Alderwoods, Inc</t>
  </si>
  <si>
    <t>Johnson &amp; Johnson/Pfizer Inc</t>
  </si>
  <si>
    <t>Alderwoods Group</t>
  </si>
  <si>
    <t>Consumer Healthcare business</t>
  </si>
  <si>
    <t>General Dynamics Corporation</t>
  </si>
  <si>
    <t>Hospira, Inc./Mayne Pharma Limited</t>
  </si>
  <si>
    <t>SNC Technologies</t>
  </si>
  <si>
    <t>Mayne Pharma</t>
  </si>
  <si>
    <t>TC Group, LLC, Riverstone Holdings LLC, Carlyle/Riverstone Global Energy and Power Fund II, LP, and Carlyle/Riverstone Global Energy and Power Fund III, LP</t>
  </si>
  <si>
    <t>Carlyle Group;Riverstone Holdings</t>
  </si>
  <si>
    <t>Actavis Group, HF./Abrika Pharmaceuticals, Inc.</t>
  </si>
  <si>
    <t>Rite Aid Corporation/The Jean Coutu Group (PJC), Inc.</t>
  </si>
  <si>
    <t>Abrika Pharmaceuticals</t>
  </si>
  <si>
    <t>Rite Aid</t>
  </si>
  <si>
    <t>Brooks and Eckerd</t>
  </si>
  <si>
    <t>Jean Coutu</t>
  </si>
  <si>
    <t>Jarden Corporation/K2 Inc.</t>
  </si>
  <si>
    <t>American Renal Associates, Inc./Fresenius Medical Care Holdings, Inc.</t>
  </si>
  <si>
    <t>Mylan Laboratories, Inc./E. Merck oHG, Inc</t>
  </si>
  <si>
    <t>Jarden Corporation</t>
  </si>
  <si>
    <t>K2 Inc.</t>
  </si>
  <si>
    <t>American Renal</t>
  </si>
  <si>
    <t>Agreement</t>
  </si>
  <si>
    <t>Agreement in which Fresenius will close 3 competing clinincs in RI and MA and Renal will acquire five other Fresenius clinics in RI</t>
  </si>
  <si>
    <t>DaVita Inc.</t>
  </si>
  <si>
    <t>Gambro Healthcare</t>
  </si>
  <si>
    <t>Guidant Corporation</t>
  </si>
  <si>
    <t>Separate Company Acquired Party After Consent Order</t>
  </si>
  <si>
    <t>Teva Pharmaceutical Industries Ltd./IVAX Corporation</t>
  </si>
  <si>
    <t>IVAX Corporation</t>
  </si>
  <si>
    <t>Allergan, Inc./Inamed Corporation</t>
  </si>
  <si>
    <t>Fresenius AG</t>
  </si>
  <si>
    <t>Boston Scientific Corporation/Guidant Corporation</t>
  </si>
  <si>
    <t>Allergan</t>
  </si>
  <si>
    <t>Inamed</t>
  </si>
  <si>
    <t>Renal Care Group</t>
  </si>
  <si>
    <t>Boston Scientific</t>
  </si>
  <si>
    <t>Hologic, Inc.</t>
  </si>
  <si>
    <t>Linde AG/The BOC Group PLC</t>
  </si>
  <si>
    <t>Hologic</t>
  </si>
  <si>
    <t>Fischer Imaging Corporation</t>
  </si>
  <si>
    <t>Linde AG</t>
  </si>
  <si>
    <t>Dan L. Duncan, EPCO, Inc., Texas Eastern Products Pipeline Company, LLC/TEPPCO Partners, L.P.</t>
  </si>
  <si>
    <t>Dan L. Duncan</t>
  </si>
  <si>
    <t>Epco</t>
  </si>
  <si>
    <t>Texas Eastern Products Pipeline Company</t>
  </si>
  <si>
    <t>Federal Trade Commission v. Aloha Petroleum, Ltd., and Trustreet Properties, Inc.</t>
  </si>
  <si>
    <t>Aloha Petroleum</t>
  </si>
  <si>
    <t>Acquisition of import-capable terminal and retail gasoline assets</t>
  </si>
  <si>
    <t>After Complaint Restructured</t>
  </si>
  <si>
    <t>Genzyme Corporation/ILEX Oncology, Inc</t>
  </si>
  <si>
    <t>Cemex, S.A. de C.V.</t>
  </si>
  <si>
    <t>Genzyme Corporation</t>
  </si>
  <si>
    <t>ILEX Oncology</t>
  </si>
  <si>
    <t>RMC Group</t>
  </si>
  <si>
    <t>Cytec Industries Inc.</t>
  </si>
  <si>
    <t>Occidental Petroleum Corporation/Vulcan Materials Company</t>
  </si>
  <si>
    <t>Chevron Corporation/Unocal Corporation</t>
  </si>
  <si>
    <t>Cytec</t>
  </si>
  <si>
    <t>UCB S.A.</t>
  </si>
  <si>
    <t>Surface Specialties</t>
  </si>
  <si>
    <t>Occidental Petroleum</t>
  </si>
  <si>
    <t>Vulcan Materials Company</t>
  </si>
  <si>
    <t>Chemicals Business</t>
  </si>
  <si>
    <t>Acquisition of chemicals business of Vulcan Materials Company</t>
  </si>
  <si>
    <t>Chevron</t>
  </si>
  <si>
    <t>Unocal</t>
  </si>
  <si>
    <t>Valero L.P./Valero Energy Company/Kaneb Services LLC/Kaneb Pipe Line Partners, L.P.</t>
  </si>
  <si>
    <t>Novartis AG</t>
  </si>
  <si>
    <t>Penn National Gaming, Inc</t>
  </si>
  <si>
    <t>Valero</t>
  </si>
  <si>
    <t>Kaneb Services;Kaneb Pipe Line Partners</t>
  </si>
  <si>
    <t>Eon Labs</t>
  </si>
  <si>
    <t>Penn National Gaming</t>
  </si>
  <si>
    <t>Argosy Gaming Company</t>
  </si>
  <si>
    <t>The Procter &amp; Gamble Company/The Gillette Company</t>
  </si>
  <si>
    <t>Arch Coal</t>
  </si>
  <si>
    <t>Triton Coal Company</t>
  </si>
  <si>
    <t>New Vulcan Holdings</t>
  </si>
  <si>
    <t>Federal Trade Commission v. Arch Coal, Inc., New Vulcan Coal Holdings, LLC, and Triton Coal Company, LLC</t>
  </si>
  <si>
    <t>Evanston Northwestern Healthcare Corporation, and ENH Medical Group, Inc</t>
  </si>
  <si>
    <t>Evanston Northwestern Healthcare Corporation</t>
  </si>
  <si>
    <t>Highland Park Hospital</t>
  </si>
  <si>
    <t>Gencorp Inc</t>
  </si>
  <si>
    <t>General Electric Company</t>
  </si>
  <si>
    <t>American Air Liquide</t>
  </si>
  <si>
    <t>Gencorp</t>
  </si>
  <si>
    <t>Atlantic Research Corporation</t>
  </si>
  <si>
    <t>Agfa-Gevaert</t>
  </si>
  <si>
    <t>Nondestructive testing business</t>
  </si>
  <si>
    <t>Acquisition of NDT business</t>
  </si>
  <si>
    <t>Messer Griesheim GmbH</t>
  </si>
  <si>
    <t>Itron, Inc./Schlumberger Electricity, Inc</t>
  </si>
  <si>
    <t>Sanofi-Synthelabo/Aventis</t>
  </si>
  <si>
    <t>Itron</t>
  </si>
  <si>
    <t>Schlumberger Electricity</t>
  </si>
  <si>
    <t>Aventis</t>
  </si>
  <si>
    <t>Cephalon, Inc./Cima Labs Inc.</t>
  </si>
  <si>
    <t>Cima Labs</t>
  </si>
  <si>
    <t>InVision Technologies</t>
  </si>
  <si>
    <t>Buckeye Partners, L.P./Shell Oil Company</t>
  </si>
  <si>
    <t>Magellan Midstream Partners, L.P./Shell Oil Company</t>
  </si>
  <si>
    <t>Enterprise Products Partners L.P./Dan L. Duncan</t>
  </si>
  <si>
    <t>Buckeye Partners</t>
  </si>
  <si>
    <t>Shell Oil Company</t>
  </si>
  <si>
    <t>Assset Purchase</t>
  </si>
  <si>
    <t>Acquisition of certain refined petroleum pipelines and terminals</t>
  </si>
  <si>
    <t>Enterprise Products Partnership</t>
  </si>
  <si>
    <t>Gulf Terra Energy Partners</t>
  </si>
  <si>
    <t>After Litigation Consent Order</t>
  </si>
  <si>
    <t>Magellan Midstream Partners</t>
  </si>
  <si>
    <t>Nestlé Holdings, Inc./Dreyer’s Grand Ice Cream Holdings, Inc., Dreyer’s Grand Ice Cream, Inc.</t>
  </si>
  <si>
    <t>Federal Trade Commission v. Hicks, Muse, Tate &amp; Furst Equity Fund V, L.P., Pinnacle Foods Corporation, Philip Morris Companies, Inc., Kraft Foods North America, Inc</t>
  </si>
  <si>
    <t>Nestle Holdings</t>
  </si>
  <si>
    <t>Dreyer's Grand Ice Cream</t>
  </si>
  <si>
    <t>Hicks, Muse, Tate &amp; Furst Equity Fund V</t>
  </si>
  <si>
    <t>Phillip Morris;Kraft Foods</t>
  </si>
  <si>
    <t>Claussen</t>
  </si>
  <si>
    <t>The Kroger Company/Raley’s Corporation</t>
  </si>
  <si>
    <t>Aspen Technology, Inc.</t>
  </si>
  <si>
    <t>Kroger Company</t>
  </si>
  <si>
    <t>Raley's Corporation</t>
  </si>
  <si>
    <t>Acquisition of 18 supermarkets in Las Vegas, NV</t>
  </si>
  <si>
    <t>Agency Determined Transaction Not Anticompetitive</t>
  </si>
  <si>
    <t>Aspen Technology</t>
  </si>
  <si>
    <t>Hyprotech</t>
  </si>
  <si>
    <t>Wal-Mart Stores, Inc./Supermercados, Inc.</t>
  </si>
  <si>
    <t>Baxter International Inc./Wyeth</t>
  </si>
  <si>
    <t>Wal-Mart</t>
  </si>
  <si>
    <t>Supermercados Amigo</t>
  </si>
  <si>
    <t>Human generic injectable pharmaceutical business</t>
  </si>
  <si>
    <t>Acquisition of business operated by Wyeth's ESI Lederle division</t>
  </si>
  <si>
    <t>Dainippon Ink and Chemicals</t>
  </si>
  <si>
    <t>Quest Diagnostics Incorporated/Unilab Corporation</t>
  </si>
  <si>
    <t>Pfizer Inc./Pharmacia Corporation</t>
  </si>
  <si>
    <t>Southern Union Company/CMS Energy Corporation</t>
  </si>
  <si>
    <t>Quest Diagnostics</t>
  </si>
  <si>
    <t>Southern Union</t>
  </si>
  <si>
    <t>Sun Chemical Corporation</t>
  </si>
  <si>
    <t>Bayer Corporation</t>
  </si>
  <si>
    <t>High performance organic pigment business</t>
  </si>
  <si>
    <t>Unilab Corporation</t>
  </si>
  <si>
    <t>Pharmacia Corporation</t>
  </si>
  <si>
    <t>Panhandle Eastern Pipeline Company</t>
  </si>
  <si>
    <t>CMS Energy</t>
  </si>
  <si>
    <t>Diageo;Pernod Ricard</t>
  </si>
  <si>
    <t>Vivendi Universal</t>
  </si>
  <si>
    <t>Diageo plc/Vivendi Universal S.A.</t>
  </si>
  <si>
    <t>Libbey</t>
  </si>
  <si>
    <t>Newell Rubbermaid</t>
  </si>
  <si>
    <t>Anchor Hocking Corporation</t>
  </si>
  <si>
    <t>DGF Stoess</t>
  </si>
  <si>
    <t>Goodman Fielder</t>
  </si>
  <si>
    <t>Gelatin business</t>
  </si>
  <si>
    <t>Acquisition of gelatin business</t>
  </si>
  <si>
    <t>Federal Trade Commission v. Libbey, Inc.</t>
  </si>
  <si>
    <t>Deutsche Gelatine-Fabriken Stoess AG/Goodman Fielder Limited</t>
  </si>
  <si>
    <t>Meade Instruments Corporation/Tasco Holdings, Inc.</t>
  </si>
  <si>
    <t>Meade Instruments Corporation</t>
  </si>
  <si>
    <t>Celestron International</t>
  </si>
  <si>
    <t>Cytyc Corporation/Digene Corporation</t>
  </si>
  <si>
    <t>MSC.Software Corporation</t>
  </si>
  <si>
    <t>Cytyc Corporation</t>
  </si>
  <si>
    <t>Digene Corporation</t>
  </si>
  <si>
    <t>Before Complaint Abandoned</t>
  </si>
  <si>
    <t>MSC Software Corporation</t>
  </si>
  <si>
    <t>Universal Analytics;Computerized Structural Analysis &amp; Research Corporation</t>
  </si>
  <si>
    <t>Chicago Bridge &amp; Iron Company N.V., Chicago Bridge &amp; Iron Company, and Pitt-Des Moines, Inc.</t>
  </si>
  <si>
    <t>Airgas, Inc.</t>
  </si>
  <si>
    <t>Chicago Bridge &amp; Iron Company</t>
  </si>
  <si>
    <t>Pitt-Des Moines</t>
  </si>
  <si>
    <t>Water Division and Engineered Construction Division</t>
  </si>
  <si>
    <t>Mallinckrodt</t>
  </si>
  <si>
    <t>Puritan Bennett Medical Gas</t>
  </si>
  <si>
    <t>Koninklijke Ahold NV/Bruno’s Supermarkets, Inc.</t>
  </si>
  <si>
    <t>Nestle Holdings, Inc./Ralston Purina Company</t>
  </si>
  <si>
    <t>Valero Energy Corp./Ultramar Diamond Shamrock Corp.</t>
  </si>
  <si>
    <t>INA-Holding Schaeffler KG/FAG Kugelfischer Georg Schafer AG</t>
  </si>
  <si>
    <t>Bruno's Supermarkets</t>
  </si>
  <si>
    <t>Ralston Purina Company</t>
  </si>
  <si>
    <t>Ultramar Diamond Shamrock</t>
  </si>
  <si>
    <t>INA-Holding Schaeffler KG</t>
  </si>
  <si>
    <t>FAG Kugelfischer Georg Schafer AG</t>
  </si>
  <si>
    <t>Solvay S.A.</t>
  </si>
  <si>
    <t>Bayer AG/Aventis S.A.</t>
  </si>
  <si>
    <t>Ausimont</t>
  </si>
  <si>
    <t>Italengeria</t>
  </si>
  <si>
    <t>Bayer</t>
  </si>
  <si>
    <t>Aventis CropScience Holdings</t>
  </si>
  <si>
    <t>Amgen Inc./Immunex Corporation</t>
  </si>
  <si>
    <t>Phillips Petroleum Company/Conoco Inc.</t>
  </si>
  <si>
    <t>Shell Oil Company/Pennzoil-Quaker State Company</t>
  </si>
  <si>
    <t>Amgen</t>
  </si>
  <si>
    <t>Immunex</t>
  </si>
  <si>
    <t>Phillips Petroleum Company</t>
  </si>
  <si>
    <t>Pennzoil-Quaker State Company</t>
  </si>
  <si>
    <t>Federal Trade Commission v. Hearst Trust</t>
  </si>
  <si>
    <t>Hearst Trust</t>
  </si>
  <si>
    <t>Medi-Span</t>
  </si>
  <si>
    <t>Manheim Auctions, Inc./ADT Automotive Holdings, Inc.</t>
  </si>
  <si>
    <t>Manheim Auctions</t>
  </si>
  <si>
    <t>ADT Automotive Holdings</t>
  </si>
  <si>
    <t>Tyco Int’l, Ltd./Mallinckrodt</t>
  </si>
  <si>
    <t>Novartis AG/AstraZeneca PLC</t>
  </si>
  <si>
    <t>Philip Morris Cos., Inc./Nabisco Holdings Corp.</t>
  </si>
  <si>
    <t>Tyco</t>
  </si>
  <si>
    <t>AstraZenza</t>
  </si>
  <si>
    <t>Phillip Morris</t>
  </si>
  <si>
    <t>Nabisco</t>
  </si>
  <si>
    <t>AOL Online, Inc./Time Warner Inc.</t>
  </si>
  <si>
    <t>SmithKline plc/Glaxo Wellcome plc</t>
  </si>
  <si>
    <t>AOL Online</t>
  </si>
  <si>
    <t>SmithKline</t>
  </si>
  <si>
    <t>Glaxo Wellcome</t>
  </si>
  <si>
    <t>Valspar Corp./Lilly Indus.</t>
  </si>
  <si>
    <t>Computer Sciences Corp./Mynd Corp</t>
  </si>
  <si>
    <t>Lilly Indus</t>
  </si>
  <si>
    <t>Computer Sciences Corporation</t>
  </si>
  <si>
    <t>Mynd Corporation</t>
  </si>
  <si>
    <t>El Paso Energy Corp./PG&amp;E Gas Transmission Teco, Inc. and PG&amp;E Gas Transmission Texas Corp.</t>
  </si>
  <si>
    <t>Winn-Dixie Stores, Inc./Jitney Jungle Stores of America, Inc</t>
  </si>
  <si>
    <t>El Paso Energy Corp./The Coastal Corp.</t>
  </si>
  <si>
    <t>El Paso Energy</t>
  </si>
  <si>
    <t>PG&amp;E Gas Transmission Teco/Texas</t>
  </si>
  <si>
    <t>Winn-Dixie</t>
  </si>
  <si>
    <t>Jitney-Jungle</t>
  </si>
  <si>
    <t>Coastal Corporation</t>
  </si>
  <si>
    <t>Koch Indus., Inc./Entergy Corp.</t>
  </si>
  <si>
    <t>The Dow Chem. Co./Union Carbide Corp</t>
  </si>
  <si>
    <t>Entergy Corporation;Koch Industries</t>
  </si>
  <si>
    <t>Gulf South Pipeline Company</t>
  </si>
  <si>
    <t>Union Carbide Corporation</t>
  </si>
  <si>
    <t>DTE Energy Co./MCN Energy Group, Inc.</t>
  </si>
  <si>
    <t>Siemens AG/Atecs Mannesmann</t>
  </si>
  <si>
    <t>DTE Energy</t>
  </si>
  <si>
    <t>MCN Energy</t>
  </si>
  <si>
    <t>Siemens</t>
  </si>
  <si>
    <t>Atecs Mannesmann</t>
  </si>
  <si>
    <t>Vodafone Group</t>
  </si>
  <si>
    <t>Lafarge S.A./Blue Circle Indus. PLC</t>
  </si>
  <si>
    <t>Chevron Corp./Texaco Inc.</t>
  </si>
  <si>
    <t>Metso Oyi/Svedala Industri AB</t>
  </si>
  <si>
    <t>Blue Circle Industries</t>
  </si>
  <si>
    <t>Texaco</t>
  </si>
  <si>
    <t>Svedala Industri</t>
  </si>
  <si>
    <t>Acquisition value is $85 million plus value of inventory</t>
  </si>
  <si>
    <t>Merger value is between 15 and 20 billion'</t>
  </si>
  <si>
    <t>Merger of Commodity trading operations</t>
  </si>
  <si>
    <t>BP Amoco</t>
  </si>
  <si>
    <t>Atlantic Richfield Company</t>
  </si>
  <si>
    <t>During Litigation Divestiture (Consent Order)</t>
  </si>
  <si>
    <t>Kroger</t>
  </si>
  <si>
    <t>Acquisition of 74 Winn-Dixie supermarkets in TX and OK</t>
  </si>
  <si>
    <t>Swedish Match</t>
  </si>
  <si>
    <t>National Tobacco Company</t>
  </si>
  <si>
    <t>H.J. Heinz</t>
  </si>
  <si>
    <t>Milnot Holding Corporation</t>
  </si>
  <si>
    <t>Conso International Corporation</t>
  </si>
  <si>
    <t>McCall Pattern Company</t>
  </si>
  <si>
    <t>VNU N.V.</t>
  </si>
  <si>
    <t>Nielsen Media Research</t>
  </si>
  <si>
    <t>Consolidated Natural Gas Company</t>
  </si>
  <si>
    <t>Precision Castparts Corporation</t>
  </si>
  <si>
    <t>Wyman-Gordon Company</t>
  </si>
  <si>
    <t>Reckitt &amp; Colman</t>
  </si>
  <si>
    <t>Benckiser</t>
  </si>
  <si>
    <t>Exxon Corporation</t>
  </si>
  <si>
    <t>Mobil Corporation</t>
  </si>
  <si>
    <t>Hoechst AG</t>
  </si>
  <si>
    <t>Rhone-Poulenc S.A.</t>
  </si>
  <si>
    <t>MacDermid</t>
  </si>
  <si>
    <t>Polyfibron Technologies</t>
  </si>
  <si>
    <t>RHI AG</t>
  </si>
  <si>
    <t>Global Industrial Technologies</t>
  </si>
  <si>
    <t>Chicago Title Corporation</t>
  </si>
  <si>
    <t>Rhodia, Donau Chemie AG</t>
  </si>
  <si>
    <t>Albright &amp; Wilson</t>
  </si>
  <si>
    <t>Duke Energy Corporation</t>
  </si>
  <si>
    <t>Merger of natural gas gathering and processing business</t>
  </si>
  <si>
    <t>FMC Corporation</t>
  </si>
  <si>
    <t>Solutia</t>
  </si>
  <si>
    <t>Pure phosphoric acid and phosphorus pentasulfide</t>
  </si>
  <si>
    <t>LaGrone Funeral Home</t>
  </si>
  <si>
    <t>Warner-Lambert Company</t>
  </si>
  <si>
    <t>Hannaford Bros.</t>
  </si>
  <si>
    <t>Hughes Space Communication</t>
  </si>
  <si>
    <t>In the Matter of BP Amoco p.l.c., and Atlantic Richfield Company</t>
  </si>
  <si>
    <t>FTC v. The Kroger Company and Winn-Dixie Stores, Inc.</t>
  </si>
  <si>
    <t>FTC v. H.J. Heinz Company and Milnot Holding Corp.</t>
  </si>
  <si>
    <t>FTC v. Conso International Corporation, MP Holdings, Inc. and The McCall Pattern Company</t>
  </si>
  <si>
    <t>In the Matter of VNU N.V.</t>
  </si>
  <si>
    <t>In the Matter of Dominion Resources, Inc., and Consolidated Natural Gas Compan</t>
  </si>
  <si>
    <t>In the Matter of Precision Castparts Corp. and Wyman-Gordon Company</t>
  </si>
  <si>
    <t>In the Matter of Reckitt &amp; Colman plc.</t>
  </si>
  <si>
    <t>In the Matter of Exxon Corporation and Mobil Corporation</t>
  </si>
  <si>
    <t>In the Matter of Hoechst AG and Rhone-Poulenc S.A., to be renamed Aventis S.A.</t>
  </si>
  <si>
    <t>In the Matter of MacDermid, Incorporated, and Polyfibron Technologies, Inc.</t>
  </si>
  <si>
    <t>In the Matter of RHI AG</t>
  </si>
  <si>
    <t>In the Matter of Fidelity National Financial, Inc.</t>
  </si>
  <si>
    <t>In the Matter of Rhodia, Donau Chemie AG, and Albright &amp; Wilson PLC</t>
  </si>
  <si>
    <t>In the Matter of Duke Energy Corporation, Phillips Petroleum Company, and Duke Energy Field Services L.L.C.</t>
  </si>
  <si>
    <t>Market share of acquirer in the markets of interest. This value is after asset purchase/exchange if market share of acquired not included and before if acquired share included. Weighted sum in case of multiple markets</t>
  </si>
  <si>
    <t>Joint Venture Sales</t>
  </si>
  <si>
    <t>In the Matter of FMC Corporation, Solutia Inc., and Astaris LLC</t>
  </si>
  <si>
    <t>In the Matter of Service Corporation International</t>
  </si>
  <si>
    <t>In the Matter of Pfizer Inc., and Warner-Lambert Company</t>
  </si>
  <si>
    <t>In the Matter of Etablissements Delhaize Freres et Cie "Le Lion" S.A., Delhaize America, Inc., and Hannaford Bros. Co.</t>
  </si>
  <si>
    <t>Etablissements Delhaize Freres et Cie</t>
  </si>
  <si>
    <t>In the Matter of Agrium, Inc., and Union Oil Company of California and Unocal Corporation</t>
  </si>
  <si>
    <t>In the Matter of The Boeing Company</t>
  </si>
  <si>
    <t>FTC v. Swedish Match North America, Inc. and National Tobacco Company</t>
  </si>
  <si>
    <t>Koninklijke Ahold nv/Giant Food, Inc.</t>
  </si>
  <si>
    <t>LaFarge Corporation/Holnam, Inc.</t>
  </si>
  <si>
    <t>The British Petroleum Company p.l.c.</t>
  </si>
  <si>
    <t>Giant Food</t>
  </si>
  <si>
    <t>Holnam</t>
  </si>
  <si>
    <t>British Petroleum</t>
  </si>
  <si>
    <t>Amoco</t>
  </si>
  <si>
    <t>ABB/Elsag Bailey Process Automation N.V</t>
  </si>
  <si>
    <t>Service Corp. Int’l/Equity Corp</t>
  </si>
  <si>
    <t>Medtronic, Inc./Avecor Cardiovascular</t>
  </si>
  <si>
    <t>ABB</t>
  </si>
  <si>
    <t>Elsag Bailey Process Automation</t>
  </si>
  <si>
    <t>Equity Corporation International</t>
  </si>
  <si>
    <t>Avecor Cardiovascular</t>
  </si>
  <si>
    <t>Zeneca Group</t>
  </si>
  <si>
    <t>Astra AB</t>
  </si>
  <si>
    <t>CMS Energy Corporation</t>
  </si>
  <si>
    <t>Panhandle Eastern Pipeline;Trunkline Pipeline</t>
  </si>
  <si>
    <t>Zeneca Group PLC/Astra AB</t>
  </si>
  <si>
    <t>CMS Energy Corp</t>
  </si>
  <si>
    <t>Rohm &amp; Haas Company/Morton International, Inc.</t>
  </si>
  <si>
    <t>Quexco</t>
  </si>
  <si>
    <t>Pacific Dunlop GNB Corporation</t>
  </si>
  <si>
    <t>Quexco Inc./Pacific Dunlop</t>
  </si>
  <si>
    <t>Abandoned After Divestiture (Consent Order)</t>
  </si>
  <si>
    <t>SNIA S.p.A./COBE Cardiovascular</t>
  </si>
  <si>
    <t>UNUM Corp./Provident Companies</t>
  </si>
  <si>
    <t>Kroger Co./Fred Meyer Stores, Inc.</t>
  </si>
  <si>
    <t>SNIA</t>
  </si>
  <si>
    <t>COBE Cardiovascular</t>
  </si>
  <si>
    <t>Provident Companies</t>
  </si>
  <si>
    <t>UNUM Corporation</t>
  </si>
  <si>
    <t>Fred Meyer Stores</t>
  </si>
  <si>
    <t>Albertson’s/American Stores</t>
  </si>
  <si>
    <t>Shaw’s Supermarkets, Inc./Star Markets, Inc.</t>
  </si>
  <si>
    <t>Kroger Co./John C. Groub Company</t>
  </si>
  <si>
    <t>Associated Octel/Oboadler Company</t>
  </si>
  <si>
    <t>American Stores Company</t>
  </si>
  <si>
    <t>Shaw's Supermarkets</t>
  </si>
  <si>
    <t>Star Markets</t>
  </si>
  <si>
    <t>John C. Groub</t>
  </si>
  <si>
    <t>Associated Octel Company</t>
  </si>
  <si>
    <t>Oboadler Company</t>
  </si>
  <si>
    <t>Ceridian Corp./NTS/Trendar</t>
  </si>
  <si>
    <t>Ceridian Corporation</t>
  </si>
  <si>
    <t>NTS Corporation;Trendar Corporation</t>
  </si>
  <si>
    <t>Pacific Dunlop Limited</t>
  </si>
  <si>
    <t>NTS acquired from First Data Corporation for $50 million plus certain Ceridian assets and businesses</t>
  </si>
  <si>
    <t>Cardinal Health, Inc., and Bergen Brunswig Corp.</t>
  </si>
  <si>
    <t>Bergen Brunswig</t>
  </si>
  <si>
    <t>McKesson Corp., and AmeriSource Health Corp.</t>
  </si>
  <si>
    <t>Tenet Healthcare Corporation</t>
  </si>
  <si>
    <t>The Dow Chemical Company</t>
  </si>
  <si>
    <t>Guinness plc, Grand Metropolitan plc, and Diageo plc</t>
  </si>
  <si>
    <t>McKesson</t>
  </si>
  <si>
    <t>Guinness</t>
  </si>
  <si>
    <t>AmeriSource Health</t>
  </si>
  <si>
    <t>Poplar Bluff Physicians Group</t>
  </si>
  <si>
    <t>Monier Lifetile LLC, Boral Ltd., and Lafarge S.A.</t>
  </si>
  <si>
    <t>Boral Limited</t>
  </si>
  <si>
    <t>Lafarge S.A.</t>
  </si>
  <si>
    <t>Sentrachem Limited</t>
  </si>
  <si>
    <t>Grand Metropolitan</t>
  </si>
  <si>
    <t>CUC International Inc., and HFS Incorporated</t>
  </si>
  <si>
    <t>Shell Oil Company, and Texaco Inc.</t>
  </si>
  <si>
    <t>TRW Inc.</t>
  </si>
  <si>
    <t>Cablevision Systems Corporation</t>
  </si>
  <si>
    <t>S.C. Johnson &amp; Son, Inc.</t>
  </si>
  <si>
    <t>PacifiCorp, The Energy Group PLC, Peabody Holding Company, Inc., and Peabody Western Coal Company</t>
  </si>
  <si>
    <t>CUC International</t>
  </si>
  <si>
    <t>Cablevision Systems</t>
  </si>
  <si>
    <t>HFS Incorporated</t>
  </si>
  <si>
    <t>S.C. Johnson &amp; Son</t>
  </si>
  <si>
    <t>PacifiCorp</t>
  </si>
  <si>
    <t>BDM International</t>
  </si>
  <si>
    <t>Acquisition of cable television systems</t>
  </si>
  <si>
    <t>DowBrands</t>
  </si>
  <si>
    <t>Home care and home food management businesses</t>
  </si>
  <si>
    <t>Energy Group</t>
  </si>
  <si>
    <t>LandAmerica Financial Group, Inc.</t>
  </si>
  <si>
    <t>Federal-Mogul Corporation and T&amp;N plc</t>
  </si>
  <si>
    <t>Roche Holding Ltd</t>
  </si>
  <si>
    <t>The Williams Companies, Inc.</t>
  </si>
  <si>
    <t>Degussa Aktiengesellschaft and Degussa Corporation</t>
  </si>
  <si>
    <t>Federal-Mogul</t>
  </si>
  <si>
    <t>Roche Holding</t>
  </si>
  <si>
    <t>Degussa Aktiengesellschaft</t>
  </si>
  <si>
    <t>Reliance Group Holdings</t>
  </si>
  <si>
    <t>T&amp;N</t>
  </si>
  <si>
    <t>Corange Limited</t>
  </si>
  <si>
    <t>Williams Companies</t>
  </si>
  <si>
    <t>MAPCO</t>
  </si>
  <si>
    <t>Intel Corporation</t>
  </si>
  <si>
    <t>Digital Equipment Corporation</t>
  </si>
  <si>
    <t>Global Industrial Technologies, Inc.</t>
  </si>
  <si>
    <t>Gerald W. Schwartz, Onex Corporation, SC International Services, Inc., and Sky Chefs, Inc.</t>
  </si>
  <si>
    <t>Nortek, Inc.</t>
  </si>
  <si>
    <t>Exxon Corporation, The Shell Petroleum Company Limited, and Shell Oil Company</t>
  </si>
  <si>
    <t>Merck &amp; Co., Inc., and Merck-Medco Managed Care, L.L.C.</t>
  </si>
  <si>
    <t>Albertson's, Inc., Locomotive Acquisition Corporation, Buttrey Food and Drug Store Company, and FS Equity Partners II, L.P.</t>
  </si>
  <si>
    <t>Shell Oil Co., and Tejas Energy, LLC</t>
  </si>
  <si>
    <t>Commonwealth Land Title Insurance Company</t>
  </si>
  <si>
    <t>Medtronic, Inc.</t>
  </si>
  <si>
    <t>Nortek</t>
  </si>
  <si>
    <t>AP Green Industries</t>
  </si>
  <si>
    <t>Gerald W. Schwartz</t>
  </si>
  <si>
    <t>Sky Chefs</t>
  </si>
  <si>
    <t>Tejas Energy</t>
  </si>
  <si>
    <t>Ogden Aviation Food Services</t>
  </si>
  <si>
    <t>NuTone</t>
  </si>
  <si>
    <t>Medco Containment Services</t>
  </si>
  <si>
    <t>Buttrey Food and Drug Store</t>
  </si>
  <si>
    <t>ANR Field Services;ANR Production</t>
  </si>
  <si>
    <t>Commonwealth Land Title Insurance</t>
  </si>
  <si>
    <t>First American Title Insurance</t>
  </si>
  <si>
    <t>Physio-Control International Corporation</t>
  </si>
  <si>
    <t>Redland</t>
  </si>
  <si>
    <t>Value revised to $147 million after FTC concerns</t>
  </si>
  <si>
    <t>Staples, Inc., and Office Depot, Inc.</t>
  </si>
  <si>
    <t>Automatic Data Processing</t>
  </si>
  <si>
    <t>Automatic Data Processing, Inc.</t>
  </si>
  <si>
    <t>AutoInfo</t>
  </si>
  <si>
    <t>Butterworth Hospital/Blodgett Memorial Medical Center</t>
  </si>
  <si>
    <t>Butterworth Hospital</t>
  </si>
  <si>
    <t>Blodgett Hospital</t>
  </si>
  <si>
    <t>Softsearch Holdings, Inc., and Geoquest International Holdings, Inc.</t>
  </si>
  <si>
    <t>J.C. Penney Company, Inc., and Thrift Drug, Inc.</t>
  </si>
  <si>
    <t>The Boeing Company</t>
  </si>
  <si>
    <t>Dwight's Energydata</t>
  </si>
  <si>
    <t>Softsearch</t>
  </si>
  <si>
    <t>Petroleum Information Corporation</t>
  </si>
  <si>
    <t>GeoQuest</t>
  </si>
  <si>
    <t>J.C. Penney</t>
  </si>
  <si>
    <t>Thrift Drug</t>
  </si>
  <si>
    <t>Eckerd Corporation;Rite Aid</t>
  </si>
  <si>
    <t>Acquisition;Asset Purchase</t>
  </si>
  <si>
    <t>Acquisition of Eckerd Corporation and certain assets of Rite Aid</t>
  </si>
  <si>
    <t>Rockwell International</t>
  </si>
  <si>
    <t>Aerospace and defense business</t>
  </si>
  <si>
    <t>Baxter International Inc.</t>
  </si>
  <si>
    <t>General Mills, Inc.</t>
  </si>
  <si>
    <t>Ciba-Geigy Limited, Ciba-Geigy Corporation, Chiron Corporation, Sandoz Ltd., Sandoz Corporation and Novartis AG</t>
  </si>
  <si>
    <t>American Home Products Corporation</t>
  </si>
  <si>
    <t>Cooperative Computing, Inc.</t>
  </si>
  <si>
    <t>Mahle GmbH, Mahle, Inc., Metal Leve, S.A. and Metal Leve, Inc.</t>
  </si>
  <si>
    <t>Autodesk, Inc., and Softdesk, Inc.</t>
  </si>
  <si>
    <t>Cadence Design Systems, Inc.</t>
  </si>
  <si>
    <t>CVS Corporation and Revco D.S., Inc.</t>
  </si>
  <si>
    <t>Insilco Corporation</t>
  </si>
  <si>
    <t>Jitney-Jungle Stores of America, Inc., Bruckmann, Rosier, Sherrill &amp; Co., L.P., Delta Acquisition Corporation, and Delchamps, Inc.</t>
  </si>
  <si>
    <t>General Mills</t>
  </si>
  <si>
    <t>American Home Products</t>
  </si>
  <si>
    <t>Cooperative Computing</t>
  </si>
  <si>
    <t>Cadence Design Systems</t>
  </si>
  <si>
    <t>Immuno International AG</t>
  </si>
  <si>
    <t>Ralcorp Holdings</t>
  </si>
  <si>
    <t>Ciba-Geigy Limited</t>
  </si>
  <si>
    <t>Autodesk</t>
  </si>
  <si>
    <t>Jitney-Jungle Stores of America</t>
  </si>
  <si>
    <t>Sandoz Limited</t>
  </si>
  <si>
    <t>ANR Pipeline</t>
  </si>
  <si>
    <t>OrNda Healthcorp</t>
  </si>
  <si>
    <t>Animnal health business</t>
  </si>
  <si>
    <t>Triad Systems Corporation</t>
  </si>
  <si>
    <t>Mahle</t>
  </si>
  <si>
    <t>Metal Leve</t>
  </si>
  <si>
    <t>Softdesk</t>
  </si>
  <si>
    <t>Delchamps</t>
  </si>
  <si>
    <t>Cooper and Chyan Technologies</t>
  </si>
  <si>
    <t>CVS Corporation</t>
  </si>
  <si>
    <t>Revco</t>
  </si>
  <si>
    <t>Helima-Helvetion International</t>
  </si>
  <si>
    <t>Helmut Lingemann GmbH</t>
  </si>
  <si>
    <t>Gibraltar Mausoleum Corporation</t>
  </si>
  <si>
    <t>Upjohn Company</t>
  </si>
  <si>
    <t>Pharmacia Aktiebolag</t>
  </si>
  <si>
    <t>Stop &amp; Shop</t>
  </si>
  <si>
    <t>Purity Supreme</t>
  </si>
  <si>
    <t>Devro International</t>
  </si>
  <si>
    <t>Teepak International</t>
  </si>
  <si>
    <t>Cordis Corporation</t>
  </si>
  <si>
    <t>Praxair</t>
  </si>
  <si>
    <t>CBI Industries</t>
  </si>
  <si>
    <t>Illionois Tool Works</t>
  </si>
  <si>
    <t>Hobart Brothers</t>
  </si>
  <si>
    <t>Hughes Danbury Optical Systems</t>
  </si>
  <si>
    <t>General Motors</t>
  </si>
  <si>
    <t>Itel Optical Systems Division</t>
  </si>
  <si>
    <t>PRC Inc.</t>
  </si>
  <si>
    <t>Black and Decker</t>
  </si>
  <si>
    <t>Carborundum Company</t>
  </si>
  <si>
    <t>British Petroleum Company</t>
  </si>
  <si>
    <t>Loral Corporation</t>
  </si>
  <si>
    <t>Loewen Group</t>
  </si>
  <si>
    <t>Garza Memorial Funeral Home;Thomae-Garza Funeral Directors</t>
  </si>
  <si>
    <t>Heritage Family Funeral Services</t>
  </si>
  <si>
    <t>Chrysler Technologies Holding</t>
  </si>
  <si>
    <t>National Medical Care</t>
  </si>
  <si>
    <t>W.R. Grace &amp; Co.</t>
  </si>
  <si>
    <t>NGC Corporation</t>
  </si>
  <si>
    <t>Turner Broadcasting System</t>
  </si>
  <si>
    <t>Castle Harlan Partners II</t>
  </si>
  <si>
    <t>Class Rings</t>
  </si>
  <si>
    <t>Town &amp; Country Corporation;CJC Holdings</t>
  </si>
  <si>
    <t>Wesley-Jessen</t>
  </si>
  <si>
    <t>Pilkington Barnes Hind International</t>
  </si>
  <si>
    <t>Pilkington</t>
  </si>
  <si>
    <t>In the Matter of The Upjohn Company, a corporation, and Pharmacia Aktiebolag, a corporation.</t>
  </si>
  <si>
    <t>$300 million in cash and notes and 45.8 million shares in NGC</t>
  </si>
  <si>
    <t>Price should add 8% voting securities of Class Rings and rights to receive an additional 10%</t>
  </si>
  <si>
    <t>B.A.T. Industries</t>
  </si>
  <si>
    <t>American Tobacco Company</t>
  </si>
  <si>
    <t>Local Health System</t>
  </si>
  <si>
    <t>Mercy Hospital-Port Huron</t>
  </si>
  <si>
    <t>Cardiovascular Imaging Systems;SCIMED Life Systems</t>
  </si>
  <si>
    <t>Freeman Hospital</t>
  </si>
  <si>
    <t>Tri-State Osteopathic Hospital Association</t>
  </si>
  <si>
    <t>Oerlikon-Buhrle</t>
  </si>
  <si>
    <t>Leybold AG</t>
  </si>
  <si>
    <t>PCS Health Systems</t>
  </si>
  <si>
    <t>McKesson Corporation</t>
  </si>
  <si>
    <t>Charter Medical Corporation</t>
  </si>
  <si>
    <t>National Medical Enterprise</t>
  </si>
  <si>
    <t>Acquisition of 17 psychiatric facilities</t>
  </si>
  <si>
    <t>American Cyanamid Company</t>
  </si>
  <si>
    <t>Alliant Techsystems</t>
  </si>
  <si>
    <t>Hercules Aerospace Company</t>
  </si>
  <si>
    <t>Wright Medical Technology</t>
  </si>
  <si>
    <t>Orthomet</t>
  </si>
  <si>
    <t>L&amp;F Products</t>
  </si>
  <si>
    <t>Eastman Kodak</t>
  </si>
  <si>
    <t>Zenith Laboratories</t>
  </si>
  <si>
    <t>HEALTHSOUTH Rehabilitation Corporation</t>
  </si>
  <si>
    <t>ReLife</t>
  </si>
  <si>
    <t>Sensormatic Electronics Corporation</t>
  </si>
  <si>
    <t>Knogo Corporation</t>
  </si>
  <si>
    <t>Del Monte Foods Company</t>
  </si>
  <si>
    <t>Martin Marietta Corporation</t>
  </si>
  <si>
    <t>Montedison</t>
  </si>
  <si>
    <t>Polypropylene asssets</t>
  </si>
  <si>
    <t>Acquisition of 45 Acme supermarkets</t>
  </si>
  <si>
    <t>Tele-Communication Corporation</t>
  </si>
  <si>
    <t>TeleCable Corporation</t>
  </si>
  <si>
    <t>Uniservice Corporation</t>
  </si>
  <si>
    <t>Schnuck Markets</t>
  </si>
  <si>
    <t>National Holdings</t>
  </si>
  <si>
    <t>Schwegmann Giant Super Markets</t>
  </si>
  <si>
    <t>Glaxo</t>
  </si>
  <si>
    <t>Wellcome</t>
  </si>
  <si>
    <t>Columbia/HCA Healthcare</t>
  </si>
  <si>
    <t>Healthtrust</t>
  </si>
  <si>
    <t>Scotts Company</t>
  </si>
  <si>
    <t>Stern</t>
  </si>
  <si>
    <t>Miracle-Gro Products</t>
  </si>
  <si>
    <t>Silicon Graphics</t>
  </si>
  <si>
    <t>Alias Research;Wavefront Technologies</t>
  </si>
  <si>
    <t>Marion Merrell Dow</t>
  </si>
  <si>
    <t>Mustad International</t>
  </si>
  <si>
    <t>Mustad Connecticut</t>
  </si>
  <si>
    <t>Capewell Manufacturing;Cooper Horseshoe Nail;Emcoclavos;Steward Engineering Company</t>
  </si>
  <si>
    <t>Enron Anadarko Gathering Company;Transwestern Anadarko Gathering Company</t>
  </si>
  <si>
    <t>Enron</t>
  </si>
  <si>
    <t>John Randolph Medical Center</t>
  </si>
  <si>
    <t>First Financial Management</t>
  </si>
  <si>
    <t>Lee Memorial Hospital</t>
  </si>
  <si>
    <t>Cape Coral Hospital</t>
  </si>
  <si>
    <t>West Coast Health System</t>
  </si>
  <si>
    <t>Holy Cross Health System</t>
  </si>
  <si>
    <t>McWhorter</t>
  </si>
  <si>
    <t>Resin Products Division</t>
  </si>
  <si>
    <t>Alvey Holdings</t>
  </si>
  <si>
    <t>White Storage &amp; Retrieval Systems</t>
  </si>
  <si>
    <t>Columbia Healthcare</t>
  </si>
  <si>
    <t>HCA-Hospital</t>
  </si>
  <si>
    <t>TCH Corporation</t>
  </si>
  <si>
    <t>Kmart Corporation</t>
  </si>
  <si>
    <t>PayLess Drug Stores Northwest</t>
  </si>
  <si>
    <t>Space Systems Division</t>
  </si>
  <si>
    <t>Rugby-Darby Group</t>
  </si>
  <si>
    <t>Kiwi Brands</t>
  </si>
  <si>
    <t>Knomark</t>
  </si>
  <si>
    <t>Paper Craft Corporation</t>
  </si>
  <si>
    <t>Hook-SupeRx</t>
  </si>
  <si>
    <t>Adobe Systems</t>
  </si>
  <si>
    <t>Aldus Corporation</t>
  </si>
  <si>
    <t>Syntex Corporation</t>
  </si>
  <si>
    <t>LaVerdiere's Enterprises</t>
  </si>
  <si>
    <t>Medical Care America</t>
  </si>
  <si>
    <t>Sulzer Limited</t>
  </si>
  <si>
    <t>Metco Division</t>
  </si>
  <si>
    <t>Red Apple</t>
  </si>
  <si>
    <t>Sloan's Supermarkets</t>
  </si>
  <si>
    <t>Olin Corporation</t>
  </si>
  <si>
    <t>Ordinance Division and Physics International</t>
  </si>
  <si>
    <t>Columbia Hospital Corporation</t>
  </si>
  <si>
    <t>Medical Center Hospital</t>
  </si>
  <si>
    <t>Adventist Health System/Sunbelt Health Care Corporation</t>
  </si>
  <si>
    <t>Dentsply International</t>
  </si>
  <si>
    <t>Bristol-Myers Squibb Company</t>
  </si>
  <si>
    <t>Ortho Consumer Products Division</t>
  </si>
  <si>
    <t>Consol</t>
  </si>
  <si>
    <t>Island Creek Coal</t>
  </si>
  <si>
    <t>Fusegear Group</t>
  </si>
  <si>
    <t>Imperial Chemical Industries</t>
  </si>
  <si>
    <t>Haas Foods</t>
  </si>
  <si>
    <t>John I. Haas</t>
  </si>
  <si>
    <t>Galen Health Care</t>
  </si>
  <si>
    <t>Dominican Santa Cruz Hospital</t>
  </si>
  <si>
    <t>AMI-Community Hospital</t>
  </si>
  <si>
    <t>Tenneco Polymers</t>
  </si>
  <si>
    <t>Polyvinyl chloride business</t>
  </si>
  <si>
    <t>Pierce Brothers</t>
  </si>
  <si>
    <t>Hanson</t>
  </si>
  <si>
    <t>Beazer</t>
  </si>
  <si>
    <t>Mannesmann</t>
  </si>
  <si>
    <t>Lear Siegler Holdings</t>
  </si>
  <si>
    <t>Rapistan Corporation</t>
  </si>
  <si>
    <t>Union Oil Company</t>
  </si>
  <si>
    <t>Vons Companies</t>
  </si>
  <si>
    <t>Williams Brothers</t>
  </si>
  <si>
    <t>Acquisition of three supermarkets</t>
  </si>
  <si>
    <t>Harbour Group Investments</t>
  </si>
  <si>
    <t>Diethelm &amp; Co.</t>
  </si>
  <si>
    <t>University Health</t>
  </si>
  <si>
    <t>St. Joseph Hospital</t>
  </si>
  <si>
    <t>Chicago Title &amp; Trust Company</t>
  </si>
  <si>
    <t>Westwood Equities Corporation</t>
  </si>
  <si>
    <t>New TC Holding</t>
  </si>
  <si>
    <t>Acquisition of title insurance-related assets</t>
  </si>
  <si>
    <t>Cheney Company</t>
  </si>
  <si>
    <t>PepsiCo</t>
  </si>
  <si>
    <t>Twin Ports Seven-Up Bottling Company</t>
  </si>
  <si>
    <t>RWE Aktiengesellschaft</t>
  </si>
  <si>
    <t>Vista Chemical Company</t>
  </si>
  <si>
    <t>Nippon Sheet Glass Company</t>
  </si>
  <si>
    <t>Libby-Owens-Ford Company</t>
  </si>
  <si>
    <t>Acquisition of 20% of voting securities</t>
  </si>
  <si>
    <t>Sentinel Group</t>
  </si>
  <si>
    <t>Imo Industries</t>
  </si>
  <si>
    <t>Texas Optic-Electronic Corporation</t>
  </si>
  <si>
    <t>United Scientific Holdings</t>
  </si>
  <si>
    <t>Acquisition of urethane polyether polyol and propylene glycol assets</t>
  </si>
  <si>
    <t>R.R. Donnelley &amp; Sons</t>
  </si>
  <si>
    <t>Meredith/Burda Companies</t>
  </si>
  <si>
    <t>Harold Honickman</t>
  </si>
  <si>
    <t>Seven-Up Brooklyn Bottling Company</t>
  </si>
  <si>
    <t>Ukiah Adventist Hospital</t>
  </si>
  <si>
    <t>Ukiah Hospital Corporation</t>
  </si>
  <si>
    <t>Reading Hospital</t>
  </si>
  <si>
    <t>Community General Hospital</t>
  </si>
  <si>
    <t>Rhone-Poulenc</t>
  </si>
  <si>
    <t>Marshall Dairy Products</t>
  </si>
  <si>
    <t>Miles, Inc.</t>
  </si>
  <si>
    <t>Archer-Daniels-Midland Company</t>
  </si>
  <si>
    <t>Dixie Portland Flour Mills</t>
  </si>
  <si>
    <t>McGill Manufacturing</t>
  </si>
  <si>
    <t>Institut Merieux</t>
  </si>
  <si>
    <t>Connaught BioSciences</t>
  </si>
  <si>
    <t>Central Soya Company</t>
  </si>
  <si>
    <t>A.E. Staley Manufacturing</t>
  </si>
  <si>
    <t>Amersham International</t>
  </si>
  <si>
    <t>Medi-Physics</t>
  </si>
  <si>
    <t>Boyle-Midway Division</t>
  </si>
  <si>
    <t>E-Z-EM</t>
  </si>
  <si>
    <t>Lafayette Pharmacal</t>
  </si>
  <si>
    <t>J.P. Industries</t>
  </si>
  <si>
    <t>Genentech</t>
  </si>
  <si>
    <t>Societe Nationale Elf Acquitaine</t>
  </si>
  <si>
    <t>Pennwalt Corporation</t>
  </si>
  <si>
    <t>Textron</t>
  </si>
  <si>
    <t>Avdel</t>
  </si>
  <si>
    <t>Red Food Stores</t>
  </si>
  <si>
    <t>Sun Company</t>
  </si>
  <si>
    <t>Atlantic Petroleum</t>
  </si>
  <si>
    <t>KKR Associates</t>
  </si>
  <si>
    <t>RJR Nabisco</t>
  </si>
  <si>
    <t>General Cinema Corporation</t>
  </si>
  <si>
    <t>Acquisition of bottling operations</t>
  </si>
  <si>
    <t>Panhandle Eastern Corporation</t>
  </si>
  <si>
    <t>Texas Eastern Transmission Corporation</t>
  </si>
  <si>
    <t>Arkla</t>
  </si>
  <si>
    <t>TransArk Transmission Company</t>
  </si>
  <si>
    <t>MTH Holdings</t>
  </si>
  <si>
    <t>GU Acquisition</t>
  </si>
  <si>
    <t>Owens-Illinois</t>
  </si>
  <si>
    <t>Brockway</t>
  </si>
  <si>
    <t>Illinois Cereal Mills</t>
  </si>
  <si>
    <t>Lincoln Grain Co.</t>
  </si>
  <si>
    <t>Elders Grain</t>
  </si>
  <si>
    <t>Failure to File Case Won</t>
  </si>
  <si>
    <t>Coca-Cola Company of the Southwest</t>
  </si>
  <si>
    <t>Dr. Pepper;Canada Dry</t>
  </si>
  <si>
    <t>San Antonio Dr. Pepper Bottling Company</t>
  </si>
  <si>
    <t>Supermarket Development Corporation</t>
  </si>
  <si>
    <t>El Paso Division</t>
  </si>
  <si>
    <t>3 Divisions</t>
  </si>
  <si>
    <t>Acquisition of 3 Safeway Divisions</t>
  </si>
  <si>
    <t>West Point-Pepperell</t>
  </si>
  <si>
    <t>J.P. Stevens</t>
  </si>
  <si>
    <t>Pacific Resources</t>
  </si>
  <si>
    <t>Acquisition of Hawaiian petroleum and marketing assets</t>
  </si>
  <si>
    <t>National Tea Company</t>
  </si>
  <si>
    <t>Reliance Electric</t>
  </si>
  <si>
    <t>Harnischfeger</t>
  </si>
  <si>
    <t>Crane Co.</t>
  </si>
  <si>
    <t>Medusa Corporation</t>
  </si>
  <si>
    <t>Gardner Denver</t>
  </si>
  <si>
    <t>Scholl</t>
  </si>
  <si>
    <t>Liquid Air Corporation</t>
  </si>
  <si>
    <t>Chemetron Corporation</t>
  </si>
  <si>
    <t>Allegheny Ludlum Industries</t>
  </si>
  <si>
    <t>Acquisition of industrial gases assets</t>
  </si>
  <si>
    <t>Enforcement actions for 1979 only for first 11 months of 1979</t>
  </si>
  <si>
    <t>W.R. Grace</t>
  </si>
  <si>
    <t>Daylin</t>
  </si>
  <si>
    <t>Lone Star Industries</t>
  </si>
  <si>
    <t>Keystone Portland Cement</t>
  </si>
  <si>
    <t>Transamerica Corporation</t>
  </si>
  <si>
    <t>Hudson General Corporation</t>
  </si>
  <si>
    <t>Acquisition of certain container rental and leasing operations</t>
  </si>
  <si>
    <t>Menasha Wooden Ware Company</t>
  </si>
  <si>
    <t>Weyerhaeuser Company</t>
  </si>
  <si>
    <t>Champion Spark Plug Company</t>
  </si>
  <si>
    <t>Lehigh Portland Cement Company</t>
  </si>
  <si>
    <t>Dairymen</t>
  </si>
  <si>
    <t>Xidex Corporation</t>
  </si>
  <si>
    <t>Miles Laboratories</t>
  </si>
  <si>
    <t>Bendix Corporation</t>
  </si>
  <si>
    <t>Warner &amp; Swasey</t>
  </si>
  <si>
    <t>Genstar Limited</t>
  </si>
  <si>
    <t>Murata Manufacturing</t>
  </si>
  <si>
    <t>Erie Co.</t>
  </si>
  <si>
    <t>Applebaum's Food Markets</t>
  </si>
  <si>
    <t>Pay Less Drug Stores</t>
  </si>
  <si>
    <t>Pay Less Drug Stores Northwest</t>
  </si>
  <si>
    <t>Schlumberger</t>
  </si>
  <si>
    <t>Fairchild Camera and Instrument</t>
  </si>
  <si>
    <t>Allergan Pharmaceuticals</t>
  </si>
  <si>
    <t>Great Lakes Chemical Corporation</t>
  </si>
  <si>
    <t>Grumman</t>
  </si>
  <si>
    <t>Mobil</t>
  </si>
  <si>
    <t>Marathon</t>
  </si>
  <si>
    <t>Gulf &amp; Western Industries</t>
  </si>
  <si>
    <t>Echlin Manufacturing Company</t>
  </si>
  <si>
    <t>American Medical International</t>
  </si>
  <si>
    <t>Owens-Corning Fiberglass</t>
  </si>
  <si>
    <t>Godfrey Company</t>
  </si>
  <si>
    <t>American Hospital Supply Corporation</t>
  </si>
  <si>
    <t>Kennecott</t>
  </si>
  <si>
    <t>Gulf Oil Corporation</t>
  </si>
  <si>
    <t>Cities Service Company</t>
  </si>
  <si>
    <t>B.F. Goodrich</t>
  </si>
  <si>
    <t>Diamond Shamrock Plastics</t>
  </si>
  <si>
    <t>Hospital Corporation of America</t>
  </si>
  <si>
    <t>Hospital Affiliates International;Health Care Corporation</t>
  </si>
  <si>
    <t>Batus</t>
  </si>
  <si>
    <t>Canada Cement Lafarge</t>
  </si>
  <si>
    <t>Toyota Corporation</t>
  </si>
  <si>
    <t>Accutest Corporation</t>
  </si>
  <si>
    <t>Jim Walter Corporation</t>
  </si>
  <si>
    <t>Flowers Industries</t>
  </si>
  <si>
    <t>Allied Corporation</t>
  </si>
  <si>
    <t>Bass Brothers Enterprises</t>
  </si>
  <si>
    <t>Columbian Enterprises</t>
  </si>
  <si>
    <t>Continental Carbon Company</t>
  </si>
  <si>
    <t>Carbon Black Division</t>
  </si>
  <si>
    <t>Warner Communications</t>
  </si>
  <si>
    <t>Polygram Records</t>
  </si>
  <si>
    <t>Standard Oil Company of California</t>
  </si>
  <si>
    <t>Unknown</t>
  </si>
  <si>
    <t>Getty Oil</t>
  </si>
  <si>
    <t>Pilkington Brothers</t>
  </si>
  <si>
    <t>Velsicol Chemical Corporation</t>
  </si>
  <si>
    <t>NCR Corporation</t>
  </si>
  <si>
    <t>French Hospital</t>
  </si>
  <si>
    <t>PPG Industries</t>
  </si>
  <si>
    <t>Swedlow</t>
  </si>
  <si>
    <t>After Preliminary Injunction Sold to Third Party</t>
  </si>
  <si>
    <t>King Radio Company</t>
  </si>
  <si>
    <t>InterNorth</t>
  </si>
  <si>
    <t>Houston Natural Gas Corporation</t>
  </si>
  <si>
    <t>MidCon Corporation</t>
  </si>
  <si>
    <t>United Energy Resources</t>
  </si>
  <si>
    <t>Acquisition of assets invovled in the manufacture and sale of swimming pool sanitizers</t>
  </si>
  <si>
    <t>Borg-Warner Corporation</t>
  </si>
  <si>
    <t>Acquisition of automotive aftermarket operations</t>
  </si>
  <si>
    <t>Forum Group</t>
  </si>
  <si>
    <t>Kaiser Aluminum &amp; Chemical Corporation</t>
  </si>
  <si>
    <t>Lavino Division</t>
  </si>
  <si>
    <t>International Minerals &amp; Chemicals Corporation</t>
  </si>
  <si>
    <t>Midcon Corporation</t>
  </si>
  <si>
    <t>Champion International Corporation</t>
  </si>
  <si>
    <t>St. Regis Corporation</t>
  </si>
  <si>
    <t>Divestiture</t>
  </si>
  <si>
    <t>Safeco Title Insurance Company</t>
  </si>
  <si>
    <t>L'Air Liquide</t>
  </si>
  <si>
    <t>Big Three Industries</t>
  </si>
  <si>
    <t>Acquisition of hospitals</t>
  </si>
  <si>
    <t>U.S. Steel Corporation</t>
  </si>
  <si>
    <t>Universal Atlas Cement Division</t>
  </si>
  <si>
    <t>Sale price "substantially more than $100 million"</t>
  </si>
  <si>
    <t>Farmbest Foods</t>
  </si>
  <si>
    <t>Anderson Company</t>
  </si>
  <si>
    <t>Scott Paper Company;Kalvar Corporation</t>
  </si>
  <si>
    <t>Scott Graphics Division;Kalvar Corporation</t>
  </si>
  <si>
    <t>Complaint Dismissed</t>
  </si>
  <si>
    <t>Walco</t>
  </si>
  <si>
    <t>National Casket</t>
  </si>
  <si>
    <t>Lloyd A. Fry Roofing Company</t>
  </si>
  <si>
    <t>Acquisition of asphalt roofing products assets and two subsidiaries</t>
  </si>
  <si>
    <t>Fazio's</t>
  </si>
  <si>
    <t>Jewel Companies</t>
  </si>
  <si>
    <t>Acquisition of 12 Milwaukee's SMSA stores</t>
  </si>
  <si>
    <t>American Cystoscope Makers</t>
  </si>
  <si>
    <t>Standard Oil Company</t>
  </si>
  <si>
    <t>Curtiss-Wright</t>
  </si>
  <si>
    <t>Dorr-Oliver</t>
  </si>
  <si>
    <t>Gifford-Hill American</t>
  </si>
  <si>
    <t>Interpace</t>
  </si>
  <si>
    <t>Lock Joint</t>
  </si>
  <si>
    <t>Professional Dental Care Products</t>
  </si>
  <si>
    <t>Calma</t>
  </si>
  <si>
    <t>Transaction value is $100 plus incentive payments not to exceed $70 million</t>
  </si>
  <si>
    <t>United Telecommunications</t>
  </si>
  <si>
    <t>Marshall Field</t>
  </si>
  <si>
    <t>Peavey Company</t>
  </si>
  <si>
    <t>General Portland</t>
  </si>
  <si>
    <t>Panacon Corporation</t>
  </si>
  <si>
    <t>Grand Union Company;American Bakeries;Ward Baking Company;Kern's Bakery of Virginia;McGough Bakeries;Schott's Bakery</t>
  </si>
  <si>
    <t>Asset Purchase;Asset Purchase;Asset Purchase;Asset Purchase;Acquisition;Acquisition</t>
  </si>
  <si>
    <t>Root Company</t>
  </si>
  <si>
    <t>Associated Coca-Cola Enterprises</t>
  </si>
  <si>
    <t>Fisher</t>
  </si>
  <si>
    <t>Complaint Dismissed after Divestiture</t>
  </si>
  <si>
    <t>Alleghany Corporation</t>
  </si>
  <si>
    <t>Drackett Company</t>
  </si>
  <si>
    <t>Acrylic plastic assets and businesses</t>
  </si>
  <si>
    <t>Health Care Corporation of the Sisters of St. Joseph of Carondelet</t>
  </si>
  <si>
    <t>American Stair-Glide Corporation</t>
  </si>
  <si>
    <t>Little &amp; Davenport Funeral Home;Ward's Funeral Home;Miles-Odum Funeral Home;Mincy-Fulford Funeral Home;J.D. Hill Chapel;Erwin-Petitt Funeral Home;Fox &amp; Weeks Funeral Home;Saxon-Massey Funeral Services;Jennings Funeral Home;Daniels Funeral Home;Talley Brothers Funeral Home;Edward-Fentresss Funeral Homes;Fingerhut Funeral Home</t>
  </si>
  <si>
    <t>Value back-calculated from Northwest acquiring 269,000 shares at $22.50, representing 12.2% of outstanding shares, assuming Northwest acquired 100%</t>
  </si>
  <si>
    <t>Acquisition was for 9.5 million DM. Applied 1.5 DM to USD for conversion</t>
  </si>
  <si>
    <t>Before Complaint Restructured</t>
  </si>
  <si>
    <t>Questar Corporation</t>
  </si>
  <si>
    <t>Kern River Gas Transmission Company</t>
  </si>
  <si>
    <t>Ferro Corporation</t>
  </si>
  <si>
    <t>Chi-Vit Corporation</t>
  </si>
  <si>
    <t>Parkview Episcopal Medical Center</t>
  </si>
  <si>
    <t>St. Mary-Corwin Regional Medical Center</t>
  </si>
  <si>
    <t>Chrysler Corporation</t>
  </si>
  <si>
    <t>Acquisition of railcar fleet</t>
  </si>
  <si>
    <t>Ingersoll-Rand</t>
  </si>
  <si>
    <t>Universal Bearings</t>
  </si>
  <si>
    <t>Computerized Secuirty Systems;Winfield Lock</t>
  </si>
  <si>
    <t>Instruments SA</t>
  </si>
  <si>
    <t>INTEVAC</t>
  </si>
  <si>
    <t>Molecular Beam Epitaxy Equipment Division</t>
  </si>
  <si>
    <t>EG&amp;G</t>
  </si>
  <si>
    <t>Heimann GmbH</t>
  </si>
  <si>
    <t>FTC doesn't track mergers abandoned after antitrust concerns were expressed but no preliminary injunciton authorized before 1996</t>
  </si>
  <si>
    <t>SKW Alloys</t>
  </si>
  <si>
    <t>K.B. Alloys</t>
  </si>
  <si>
    <t>Columbian Chemicals</t>
  </si>
  <si>
    <t>FlightSafety International</t>
  </si>
  <si>
    <t>Bicoastal Corporation</t>
  </si>
  <si>
    <t>SimuFlite</t>
  </si>
  <si>
    <t>Acquisition of flight simulator assets</t>
  </si>
  <si>
    <t>Acquisition of sulfuric acid assets</t>
  </si>
  <si>
    <t>Varian Associates</t>
  </si>
  <si>
    <t>Vacuum Products Division</t>
  </si>
  <si>
    <t>U.S. Can Company</t>
  </si>
  <si>
    <t>Armstrong Industries</t>
  </si>
  <si>
    <t>Inter-American Packaging</t>
  </si>
  <si>
    <t>Autoclave Engineers</t>
  </si>
  <si>
    <t>Tylan Corporation</t>
  </si>
  <si>
    <t>Information Resources</t>
  </si>
  <si>
    <t>American Maize-Products</t>
  </si>
  <si>
    <t>US Tobacco Company</t>
  </si>
  <si>
    <t>Acquisition of dry snuff assets</t>
  </si>
  <si>
    <t>James River Corporation</t>
  </si>
  <si>
    <t>Princeton Packaging</t>
  </si>
  <si>
    <t>Inland Refuse Transfer</t>
  </si>
  <si>
    <t>Cooper Companies</t>
  </si>
  <si>
    <t>Spice Island</t>
  </si>
  <si>
    <t>Specialty Brands</t>
  </si>
  <si>
    <t>Stanadyne Holding Corporation</t>
  </si>
  <si>
    <t>Alco Health Services;Northwestern Drug</t>
  </si>
  <si>
    <t>Complaint also refers to a filing for preliminary injunction</t>
  </si>
  <si>
    <t>Seven-Up</t>
  </si>
  <si>
    <t>Sunds AB</t>
  </si>
  <si>
    <t>Impco Division</t>
  </si>
  <si>
    <t>Huntco Health Care</t>
  </si>
  <si>
    <t>Invacare Corporation</t>
  </si>
  <si>
    <t>Asamera</t>
  </si>
  <si>
    <t>Kidde Inc.</t>
  </si>
  <si>
    <t>Crane business</t>
  </si>
  <si>
    <t>Abandoned after Second Request; Uncertain if antitrust concerns were the reason</t>
  </si>
  <si>
    <t>327999;327910</t>
  </si>
  <si>
    <t>488119;481111</t>
  </si>
  <si>
    <t>518210;334220</t>
  </si>
  <si>
    <t>522110;512110</t>
  </si>
  <si>
    <t>562211;562219</t>
  </si>
  <si>
    <t>562212;562211</t>
  </si>
  <si>
    <t>482110;494230;488310;488320;488991;511120;42399019</t>
  </si>
  <si>
    <t>325131;212299</t>
  </si>
  <si>
    <t>326130;326130;322211</t>
  </si>
  <si>
    <t>622110;621111</t>
  </si>
  <si>
    <t>311710;445102</t>
  </si>
  <si>
    <t>324121;444190</t>
  </si>
  <si>
    <t>333414;423720</t>
  </si>
  <si>
    <t>488999;485510</t>
  </si>
  <si>
    <t>212322;212319</t>
  </si>
  <si>
    <t>519190;523930</t>
  </si>
  <si>
    <t>333316;334310</t>
  </si>
  <si>
    <t>523991;523930</t>
  </si>
  <si>
    <t>515120;515112</t>
  </si>
  <si>
    <t>515111;515112</t>
  </si>
  <si>
    <t>331491;331110</t>
  </si>
  <si>
    <t>3362114205;33621141</t>
  </si>
  <si>
    <t>333991;335999</t>
  </si>
  <si>
    <t>51333;33421</t>
  </si>
  <si>
    <t>488190;488119</t>
  </si>
  <si>
    <t>212319;327991</t>
  </si>
  <si>
    <t>322211;322219</t>
  </si>
  <si>
    <t>334413;333994</t>
  </si>
  <si>
    <t>621999;622110</t>
  </si>
  <si>
    <t>Industry Code</t>
  </si>
  <si>
    <t>541380;423450</t>
  </si>
  <si>
    <t>325412;446110</t>
  </si>
  <si>
    <t>424690;325412</t>
  </si>
  <si>
    <t>325412;621111</t>
  </si>
  <si>
    <t>325998;423490</t>
  </si>
  <si>
    <t>325998;334220</t>
  </si>
  <si>
    <t>511210;334112</t>
  </si>
  <si>
    <t>454310;221118</t>
  </si>
  <si>
    <t>541511;512210</t>
  </si>
  <si>
    <t>493130;311211</t>
  </si>
  <si>
    <t>55419901;13210000</t>
  </si>
  <si>
    <t>441320;322220</t>
  </si>
  <si>
    <t>Ashland Chemical Company</t>
  </si>
  <si>
    <t>327331;327122</t>
  </si>
  <si>
    <t>447190;423520</t>
  </si>
  <si>
    <t>334413;541512</t>
  </si>
  <si>
    <t>238110;531210</t>
  </si>
  <si>
    <t>561110;445110</t>
  </si>
  <si>
    <t>447190;445120</t>
  </si>
  <si>
    <t>334611;541513</t>
  </si>
  <si>
    <t>531210;561599</t>
  </si>
  <si>
    <t>621492;621111</t>
  </si>
  <si>
    <t>452210;452319</t>
  </si>
  <si>
    <t>62151207;622110</t>
  </si>
  <si>
    <t>711219;511210</t>
  </si>
  <si>
    <t>335312;333999</t>
  </si>
  <si>
    <t>336390;333249</t>
  </si>
  <si>
    <t>325180;325998</t>
  </si>
  <si>
    <t>324110;211120</t>
  </si>
  <si>
    <t>311421;311412</t>
  </si>
  <si>
    <t>First DataBank</t>
  </si>
  <si>
    <t>333911;423830</t>
  </si>
  <si>
    <t>322233;42383062;323117;321911</t>
  </si>
  <si>
    <t>424720;221210</t>
  </si>
  <si>
    <t>339112;339113</t>
  </si>
  <si>
    <t>423990;53249</t>
  </si>
  <si>
    <t>327999;326140;327993</t>
  </si>
  <si>
    <t>339112;334510;42145;621511</t>
  </si>
  <si>
    <t>332999;334290</t>
  </si>
  <si>
    <t>453991;31223003;424490</t>
  </si>
  <si>
    <t>524128;522120</t>
  </si>
  <si>
    <t>486990;447190</t>
  </si>
  <si>
    <t>424990;541940</t>
  </si>
  <si>
    <t>621112;339999</t>
  </si>
  <si>
    <t>332997;332998</t>
  </si>
  <si>
    <t>Metso Oyj</t>
  </si>
  <si>
    <t>211111;211112</t>
  </si>
  <si>
    <t>112920;265507;423930</t>
  </si>
  <si>
    <t>324110;21111</t>
  </si>
  <si>
    <t>327211;327215</t>
  </si>
  <si>
    <t>324110;212399</t>
  </si>
  <si>
    <t>333911;333912</t>
  </si>
  <si>
    <t>327993;324122</t>
  </si>
  <si>
    <t>Oyj Wartsila</t>
  </si>
  <si>
    <t>221118;541611</t>
  </si>
  <si>
    <t>445299;445110</t>
  </si>
  <si>
    <t>541720;621511</t>
  </si>
  <si>
    <t>324110;221210</t>
  </si>
  <si>
    <t>327211;327212</t>
  </si>
  <si>
    <t>445120;44719007</t>
  </si>
  <si>
    <t>331512;331529</t>
  </si>
  <si>
    <t>332211;424210</t>
  </si>
  <si>
    <t>32620;335210;32562;424210</t>
  </si>
  <si>
    <t>445120;445110</t>
  </si>
  <si>
    <t>327124;325998;327125;541330</t>
  </si>
  <si>
    <t>325412;325180</t>
  </si>
  <si>
    <t>453998;446110</t>
  </si>
  <si>
    <t>325180;325510</t>
  </si>
  <si>
    <t>424490;42512058</t>
  </si>
  <si>
    <t>325412;541712</t>
  </si>
  <si>
    <t>444120;325510</t>
  </si>
  <si>
    <t>423510;331490</t>
  </si>
  <si>
    <t>SKW Trostberg</t>
  </si>
  <si>
    <t>339112;334510</t>
  </si>
  <si>
    <t>333415;336390</t>
  </si>
  <si>
    <t>621112;621111</t>
  </si>
  <si>
    <t>443142;453210</t>
  </si>
  <si>
    <t>333911;333292</t>
  </si>
  <si>
    <t>312221;312229</t>
  </si>
  <si>
    <t>622110;622310</t>
  </si>
  <si>
    <t>325412;54172;621511</t>
  </si>
  <si>
    <t>325412;54172</t>
  </si>
  <si>
    <t>621999;325412</t>
  </si>
  <si>
    <t>332431;561910</t>
  </si>
  <si>
    <t>324110;325193;447190</t>
  </si>
  <si>
    <t>324110;325193</t>
  </si>
  <si>
    <t>325180;333120</t>
  </si>
  <si>
    <t>423450;325412</t>
  </si>
  <si>
    <t>486210;445120</t>
  </si>
  <si>
    <t>336611;336411</t>
  </si>
  <si>
    <t>(For FTC only) General Type of Enforcement Action listed for Case on FTC website</t>
  </si>
  <si>
    <t>Most of the industry codes come from siccode.com, while those that were unavailable there were added manually</t>
  </si>
  <si>
    <t>541720;325412</t>
  </si>
  <si>
    <t>541720;621111;325412</t>
  </si>
  <si>
    <t>621111;621991;325412</t>
  </si>
  <si>
    <t>447190;522130;424730</t>
  </si>
  <si>
    <t>447190;445120;211111</t>
  </si>
  <si>
    <t>237110;486210</t>
  </si>
  <si>
    <t>422810;312140</t>
  </si>
  <si>
    <t>325412;325320</t>
  </si>
  <si>
    <t>486110;524113</t>
  </si>
  <si>
    <t>327310;327410</t>
  </si>
  <si>
    <t>531190;237110;486210</t>
  </si>
  <si>
    <t>447190;445120;211111;213112</t>
  </si>
  <si>
    <t>541715;325412;325414</t>
  </si>
  <si>
    <t>424210;541715;325412;325414</t>
  </si>
  <si>
    <t>551112;339113</t>
  </si>
  <si>
    <t>325412;325320;541715;325414</t>
  </si>
  <si>
    <t>334510;423450</t>
  </si>
  <si>
    <t>541330;336414</t>
  </si>
  <si>
    <t>Lockheed Corporation</t>
  </si>
  <si>
    <t>334210;336350</t>
  </si>
  <si>
    <t>522320;561499</t>
  </si>
  <si>
    <t>32521;325412</t>
  </si>
  <si>
    <t>325412;541940</t>
  </si>
  <si>
    <t>221118;221112;221210</t>
  </si>
  <si>
    <t>221118;486210</t>
  </si>
  <si>
    <t>518210;524298;519190</t>
  </si>
  <si>
    <t>424210;325412</t>
  </si>
  <si>
    <t>423320;327310;327410</t>
  </si>
  <si>
    <t>336414;517410;927110</t>
  </si>
  <si>
    <t>325311;325312</t>
  </si>
  <si>
    <t>621492;621498</t>
  </si>
  <si>
    <t>713210;721110</t>
  </si>
  <si>
    <t>532111;532112</t>
  </si>
  <si>
    <t>531110;531312</t>
  </si>
  <si>
    <t>424210;423450</t>
  </si>
  <si>
    <t>423840;325120;423830</t>
  </si>
  <si>
    <t>221210;486210</t>
  </si>
  <si>
    <t>423450;541715</t>
  </si>
  <si>
    <t>213112;486910;486110</t>
  </si>
  <si>
    <t>325611;325180</t>
  </si>
  <si>
    <t>325611;311941;325612</t>
  </si>
  <si>
    <t>238210;336350;335312</t>
  </si>
  <si>
    <t>423690;334513</t>
  </si>
  <si>
    <t>441110;423110</t>
  </si>
  <si>
    <t>423450;339112</t>
  </si>
  <si>
    <t>541511;561499</t>
  </si>
  <si>
    <t>531390;519190</t>
  </si>
  <si>
    <t>333914;444130;424950</t>
  </si>
  <si>
    <t>334513;334516;334510</t>
  </si>
  <si>
    <t>335122;335311;333914;333912</t>
  </si>
  <si>
    <t>325412;339112</t>
  </si>
  <si>
    <t>327390;237310</t>
  </si>
  <si>
    <t>423450;334519</t>
  </si>
  <si>
    <t>211111;447190</t>
  </si>
  <si>
    <t>621511;325412</t>
  </si>
  <si>
    <t>339112;325611;541940</t>
  </si>
  <si>
    <t>336412;334511;334220</t>
  </si>
  <si>
    <t>334511;336415</t>
  </si>
  <si>
    <t>325180;325510;325320</t>
  </si>
  <si>
    <t>115116;111150</t>
  </si>
  <si>
    <t>331221;331110</t>
  </si>
  <si>
    <t>511210;541512</t>
  </si>
  <si>
    <t>327212;327215</t>
  </si>
  <si>
    <t>325311;325312;213112</t>
  </si>
  <si>
    <t>325412;339112;424210;541715</t>
  </si>
  <si>
    <t>541715;325412</t>
  </si>
  <si>
    <t>221118;221122</t>
  </si>
  <si>
    <t>333415;332322;335210;335999</t>
  </si>
  <si>
    <t>541611;561450</t>
  </si>
  <si>
    <t>325320;333517</t>
  </si>
  <si>
    <t>541511;541340</t>
  </si>
  <si>
    <t>324110;325211</t>
  </si>
  <si>
    <t>551112;327999</t>
  </si>
  <si>
    <t>335122;335311</t>
  </si>
  <si>
    <t>511130;518210</t>
  </si>
  <si>
    <t>326122;331511</t>
  </si>
  <si>
    <t>221210;424720</t>
  </si>
  <si>
    <t>Trustreet Properties</t>
  </si>
  <si>
    <t>423320;327310</t>
  </si>
  <si>
    <t>621340;621493</t>
  </si>
  <si>
    <t>624190;621999</t>
  </si>
  <si>
    <t>446110;424210;423450</t>
  </si>
  <si>
    <t>325998;325199</t>
  </si>
  <si>
    <t>621111;621512</t>
  </si>
  <si>
    <t>621610;621999</t>
  </si>
  <si>
    <t>424690;325180</t>
  </si>
  <si>
    <t>447190;213112</t>
  </si>
  <si>
    <t>327910;333249;327110</t>
  </si>
  <si>
    <t>311421;424490</t>
  </si>
  <si>
    <t>324110;221112</t>
  </si>
  <si>
    <t>445110;551112</t>
  </si>
  <si>
    <t>331210;333922</t>
  </si>
  <si>
    <t>522110;524127</t>
  </si>
  <si>
    <t>333921;523991</t>
  </si>
  <si>
    <t>332710;333242</t>
  </si>
  <si>
    <t>325211;424690</t>
  </si>
  <si>
    <t>325414;424210;325412</t>
  </si>
  <si>
    <t>541330;332912;332911</t>
  </si>
  <si>
    <t>333249;325120</t>
  </si>
  <si>
    <t>561990;518210</t>
  </si>
  <si>
    <t>424490;311941;311942</t>
  </si>
  <si>
    <t>Building subcompact cars in CA</t>
  </si>
  <si>
    <t>336111;336390</t>
  </si>
  <si>
    <t>311999;311412</t>
  </si>
  <si>
    <t>622110;622210</t>
  </si>
  <si>
    <t>332912;332919</t>
  </si>
  <si>
    <t>424130;423840;453120</t>
  </si>
  <si>
    <t>517312;334410</t>
  </si>
  <si>
    <t>334511;336413</t>
  </si>
  <si>
    <t>551111;522110</t>
  </si>
  <si>
    <t>311511;325211</t>
  </si>
  <si>
    <t>333120;333618</t>
  </si>
  <si>
    <t>515120;515210</t>
  </si>
  <si>
    <t>221118;221210</t>
  </si>
  <si>
    <t>212299;212234;212111</t>
  </si>
  <si>
    <t>445299;311999;311511</t>
  </si>
  <si>
    <t>445299;311511</t>
  </si>
  <si>
    <t>445299;311421;311511</t>
  </si>
  <si>
    <t>Eaton Corporation</t>
  </si>
  <si>
    <t>335314;336390</t>
  </si>
  <si>
    <t>561510;518210</t>
  </si>
  <si>
    <t>327992;212322</t>
  </si>
  <si>
    <t>541614;485999;485410</t>
  </si>
  <si>
    <t>334220;511210</t>
  </si>
  <si>
    <t>523120;327420</t>
  </si>
  <si>
    <t>541511;541512</t>
  </si>
  <si>
    <t>523930;511210</t>
  </si>
  <si>
    <t>321113;321219</t>
  </si>
  <si>
    <t>334210;334290</t>
  </si>
  <si>
    <t>711320;711410</t>
  </si>
  <si>
    <t>213112;237120</t>
  </si>
  <si>
    <t>512110;515120</t>
  </si>
  <si>
    <t>326199;332912;332996</t>
  </si>
  <si>
    <t>423320;238110;327390</t>
  </si>
  <si>
    <t>423320;327390</t>
  </si>
  <si>
    <t>236116;424690</t>
  </si>
  <si>
    <t>423320;324121</t>
  </si>
  <si>
    <t>523930;522110;522292</t>
  </si>
  <si>
    <t>424990;312113</t>
  </si>
  <si>
    <t>518210;511130;511120</t>
  </si>
  <si>
    <t>336413;334511</t>
  </si>
  <si>
    <t>333131;333132</t>
  </si>
  <si>
    <t>332431;326121</t>
  </si>
  <si>
    <t>523120;522110</t>
  </si>
  <si>
    <t>334510;334517;541511</t>
  </si>
  <si>
    <t>237990;482112</t>
  </si>
  <si>
    <t>4841;513322;4812;4813;517911</t>
  </si>
  <si>
    <t>Merger total value is $182 billion</t>
  </si>
  <si>
    <t>Formation of Novartis;Acquisition Value is $27 billion</t>
  </si>
  <si>
    <t>Acquisition Value is $22.27 billion</t>
  </si>
  <si>
    <t>Acquisition Value is $15.2 billion</t>
  </si>
  <si>
    <t>Acquisition of 52% of Alcon stock; Acquired another 25% earlier for $10.4 billion</t>
  </si>
  <si>
    <t>The distinction in "Type of Merger" between Acquisition and Merger is largely meaningless. However, in instances where the Type is listed as "Merger" and the Notes mentiones "Acquisition Value is", then for Mergers, the total value of the combined company is listed while for Acquisitions, the value is just the purchase price plus debt assumption</t>
  </si>
  <si>
    <t>HSR Violation</t>
  </si>
  <si>
    <t>$14 million for mill and option to acquire grain elevator for $6 million to avoid HSR filing ($15 million min.)</t>
  </si>
  <si>
    <t>$5.9 million paid but Ukiah Hospital retained accounts receivable of $2.4 million</t>
  </si>
  <si>
    <t>Transaction value is $7.5 million plus assumption of undisclosed debt</t>
  </si>
  <si>
    <t>$3 million for Sierra Nevada and $4 million for RHP</t>
  </si>
  <si>
    <t>Sierra Nevada Cardiology Associates;Reno Heart Physicians</t>
  </si>
  <si>
    <t>Acquisition of Kroger stores in Chattanooga, TN</t>
  </si>
  <si>
    <t>Acquisiton of 75% of ETP stock</t>
  </si>
  <si>
    <t>Dun &amp; Bradstreet Corporation</t>
  </si>
  <si>
    <t>Reason on List</t>
  </si>
  <si>
    <t>95th percentile</t>
  </si>
  <si>
    <t>5th percentile</t>
  </si>
  <si>
    <t>Merger Value is $64 billion</t>
  </si>
  <si>
    <t>Merger value is $130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</si>
</sst>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3"/>
      <color rgb="FF171E24"/>
      <name val="Helvetica"/>
      <family val="2"/>
    </font>
    <font>
      <b/>
      <sz val="11"/>
      <color theme="1"/>
      <name val="Calibri"/>
      <family val="2"/>
      <scheme val="minor"/>
    </font>
    <font>
      <sz val="10"/>
      <color rgb="FF171E24"/>
      <name val="Arial"/>
      <family val="2"/>
    </font>
    <font>
      <sz val="1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bottom style="medium">
        <color rgb="FFDFDFDF"/>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1" fillId="0" borderId="0" xfId="1"/>
    <xf numFmtId="0" fontId="2" fillId="0" borderId="0" xfId="0" applyFont="1"/>
    <xf numFmtId="15" fontId="2" fillId="0" borderId="0" xfId="0" applyNumberFormat="1" applyFont="1"/>
    <xf numFmtId="17" fontId="0" fillId="0" borderId="0" xfId="0" applyNumberFormat="1"/>
    <xf numFmtId="14" fontId="2" fillId="0" borderId="0" xfId="0" applyNumberFormat="1" applyFont="1"/>
    <xf numFmtId="0" fontId="3" fillId="0" borderId="0" xfId="0" applyFont="1"/>
    <xf numFmtId="0" fontId="4" fillId="0" borderId="0" xfId="0" applyFont="1"/>
    <xf numFmtId="0" fontId="5" fillId="0" borderId="0" xfId="0" applyFont="1"/>
    <xf numFmtId="0" fontId="5" fillId="0" borderId="0" xfId="1" applyFont="1"/>
    <xf numFmtId="0" fontId="1" fillId="2" borderId="0" xfId="1" applyFill="1" applyAlignment="1">
      <alignment horizontal="left" vertical="top"/>
    </xf>
    <xf numFmtId="0" fontId="1" fillId="0" borderId="1"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justice.gov/atr/case/us-v-vulcan-materials-co-and-florida-rock-industries-inc" TargetMode="External"/><Relationship Id="rId299" Type="http://schemas.openxmlformats.org/officeDocument/2006/relationships/hyperlink" Target="https://www.justice.gov/atr/case/us-v-alcan-aluminium-limited-et-al" TargetMode="External"/><Relationship Id="rId303" Type="http://schemas.openxmlformats.org/officeDocument/2006/relationships/hyperlink" Target="https://www.justice.gov/atr/case/us-v-national-medical-enterprises-inc-and-nme-hospitals-inc" TargetMode="External"/><Relationship Id="rId21" Type="http://schemas.openxmlformats.org/officeDocument/2006/relationships/hyperlink" Target="https://www.justice.gov/atr/case/us-v-bayer-ag-and-monsanto-company" TargetMode="External"/><Relationship Id="rId42" Type="http://schemas.openxmlformats.org/officeDocument/2006/relationships/hyperlink" Target="https://www.justice.gov/atr/case/us-v-cox-enterprises-inc-cox-automotive-inc-and-dealertrack-technologies-inc" TargetMode="External"/><Relationship Id="rId63" Type="http://schemas.openxmlformats.org/officeDocument/2006/relationships/hyperlink" Target="https://www.justice.gov/atr/case/us-v-anheuser-busch-inbev-sanv-and-grupo-modelo-sab-de-cv" TargetMode="External"/><Relationship Id="rId84" Type="http://schemas.openxmlformats.org/officeDocument/2006/relationships/hyperlink" Target="https://www.justice.gov/atr/case/us-v-google-inc-and-ita-software-inc" TargetMode="External"/><Relationship Id="rId138" Type="http://schemas.openxmlformats.org/officeDocument/2006/relationships/hyperlink" Target="https://www.justice.gov/atr/case/us-and-plaintiff-states-v-oracle-corporation" TargetMode="External"/><Relationship Id="rId159" Type="http://schemas.openxmlformats.org/officeDocument/2006/relationships/hyperlink" Target="https://www.justice.gov/atr/case/us-v-aktiebolaget-volvo-et-al" TargetMode="External"/><Relationship Id="rId324" Type="http://schemas.openxmlformats.org/officeDocument/2006/relationships/hyperlink" Target="https://www.justice.gov/atr/case/us-v-cross-and-trecker-corporation-cross-company-and-kearney-and-trecker-corporation" TargetMode="External"/><Relationship Id="rId170" Type="http://schemas.openxmlformats.org/officeDocument/2006/relationships/hyperlink" Target="https://www.justice.gov/atr/case/us-v-att-corp-and-mediaone-group-inc" TargetMode="External"/><Relationship Id="rId191" Type="http://schemas.openxmlformats.org/officeDocument/2006/relationships/hyperlink" Target="https://www.justice.gov/atr/case/us-v-suiza-foods-corp-and-broughton-foods-co" TargetMode="External"/><Relationship Id="rId205" Type="http://schemas.openxmlformats.org/officeDocument/2006/relationships/hyperlink" Target="https://www.justice.gov/atr/case/us-v-primestar-inc-et-al-1998" TargetMode="External"/><Relationship Id="rId226" Type="http://schemas.openxmlformats.org/officeDocument/2006/relationships/hyperlink" Target="https://www.justice.gov/atr/case/us-and-colorado-v-vail-resorts-inc-et-al" TargetMode="External"/><Relationship Id="rId247" Type="http://schemas.openxmlformats.org/officeDocument/2006/relationships/hyperlink" Target="https://www.justice.gov/atr/case/us-v-mercy-health-services-and-finley-tri-states-health-group-inc" TargetMode="External"/><Relationship Id="rId107" Type="http://schemas.openxmlformats.org/officeDocument/2006/relationships/hyperlink" Target="https://www.justice.gov/atr/case/us-and-vermont-v-verizon-communications-inc-and-rural-cellular-corp" TargetMode="External"/><Relationship Id="rId268" Type="http://schemas.openxmlformats.org/officeDocument/2006/relationships/hyperlink" Target="https://www.justice.gov/atr/case/us-v-gillette-company-et-al" TargetMode="External"/><Relationship Id="rId289" Type="http://schemas.openxmlformats.org/officeDocument/2006/relationships/hyperlink" Target="https://www.justice.gov/atr/case/us-v-general-electric-company" TargetMode="External"/><Relationship Id="rId11" Type="http://schemas.openxmlformats.org/officeDocument/2006/relationships/hyperlink" Target="https://www.justice.gov/atr/case/us-and-state-tennessee-v-vulcan-materials-company-et-al" TargetMode="External"/><Relationship Id="rId32" Type="http://schemas.openxmlformats.org/officeDocument/2006/relationships/hyperlink" Target="https://www.justice.gov/atr/case/us-v-halliburton-co-and-baker-hughes-inc" TargetMode="External"/><Relationship Id="rId53" Type="http://schemas.openxmlformats.org/officeDocument/2006/relationships/hyperlink" Target="https://www.justice.gov/atr/case/us-et-al-v-tyson-foods-inc-and-hillshire-brands-company" TargetMode="External"/><Relationship Id="rId74" Type="http://schemas.openxmlformats.org/officeDocument/2006/relationships/hyperlink" Target="https://www.justice.gov/atr/case/us-and-plaintiff-states-v-att-inc-et-al" TargetMode="External"/><Relationship Id="rId128" Type="http://schemas.openxmlformats.org/officeDocument/2006/relationships/hyperlink" Target="https://www.justice.gov/atr/case/us-v-exelon-corp-and-public-service-enterprise-group-inc" TargetMode="External"/><Relationship Id="rId149" Type="http://schemas.openxmlformats.org/officeDocument/2006/relationships/hyperlink" Target="https://www.justice.gov/atr/case/us-v-northrop-grumman-corp-and-trw-inc" TargetMode="External"/><Relationship Id="rId314" Type="http://schemas.openxmlformats.org/officeDocument/2006/relationships/hyperlink" Target="https://www.justice.gov/atr/case/us-v-e-i-du-pont-de-nemours-co-inc" TargetMode="External"/><Relationship Id="rId335" Type="http://schemas.openxmlformats.org/officeDocument/2006/relationships/hyperlink" Target="https://www.justice.gov/atr/case/us-v-united-technologies-corp" TargetMode="External"/><Relationship Id="rId5" Type="http://schemas.openxmlformats.org/officeDocument/2006/relationships/hyperlink" Target="https://www.justice.gov/atr/case/us-v-united-technologies-corp-and-rockwell-collins-inc" TargetMode="External"/><Relationship Id="rId95" Type="http://schemas.openxmlformats.org/officeDocument/2006/relationships/hyperlink" Target="https://www.justice.gov/atr/case/us-et-al-v-stericycle-inc-et-al" TargetMode="External"/><Relationship Id="rId160" Type="http://schemas.openxmlformats.org/officeDocument/2006/relationships/hyperlink" Target="https://www.justice.gov/atr/case/us-v-georgia-pacific-corp-and-fort-james-corp" TargetMode="External"/><Relationship Id="rId181" Type="http://schemas.openxmlformats.org/officeDocument/2006/relationships/hyperlink" Target="https://www.justice.gov/atr/case/us-v-harsco-corp-et-al" TargetMode="External"/><Relationship Id="rId216" Type="http://schemas.openxmlformats.org/officeDocument/2006/relationships/hyperlink" Target="https://www.justice.gov/atr/case/us-v-mid-america-dairymen-inc-et-al" TargetMode="External"/><Relationship Id="rId237" Type="http://schemas.openxmlformats.org/officeDocument/2006/relationships/hyperlink" Target="https://www.justice.gov/atr/case/us-v-kimberly-clark-corp-and-scott-paper" TargetMode="External"/><Relationship Id="rId258" Type="http://schemas.openxmlformats.org/officeDocument/2006/relationships/hyperlink" Target="https://www.justice.gov/atr/case/us-v-fleet-norstar-financial-group-inc" TargetMode="External"/><Relationship Id="rId279" Type="http://schemas.openxmlformats.org/officeDocument/2006/relationships/hyperlink" Target="https://www.justice.gov/atr/case/us-v-westinghouse-electric-co-challenger-electrical-equipment-co-and-american-properties-co" TargetMode="External"/><Relationship Id="rId22" Type="http://schemas.openxmlformats.org/officeDocument/2006/relationships/hyperlink" Target="https://www.justice.gov/atr/case/us-v-clear-channel-outdoor-holdings-inc-and-fairway-media-group-llc" TargetMode="External"/><Relationship Id="rId43" Type="http://schemas.openxmlformats.org/officeDocument/2006/relationships/hyperlink" Target="https://www.justice.gov/atr/case/us-v-general-electric-company-alstom-sa-and-power-systems-mfg-llc" TargetMode="External"/><Relationship Id="rId64" Type="http://schemas.openxmlformats.org/officeDocument/2006/relationships/hyperlink" Target="https://www.justice.gov/atr/case/us-and-state-new-york-v-twin-america-llc-et-al" TargetMode="External"/><Relationship Id="rId118" Type="http://schemas.openxmlformats.org/officeDocument/2006/relationships/hyperlink" Target="https://www.justice.gov/atr/case/us-v-att-inc-and-dobson-communications-corp" TargetMode="External"/><Relationship Id="rId139" Type="http://schemas.openxmlformats.org/officeDocument/2006/relationships/hyperlink" Target="https://www.justice.gov/atr/case/us-v-dnh-international-sarl-et-al" TargetMode="External"/><Relationship Id="rId290" Type="http://schemas.openxmlformats.org/officeDocument/2006/relationships/hyperlink" Target="https://www.justice.gov/atr/case/us-v-syufy-enterprises-and-raymond-j-syufy" TargetMode="External"/><Relationship Id="rId304" Type="http://schemas.openxmlformats.org/officeDocument/2006/relationships/hyperlink" Target="https://www.justice.gov/atr/case/us-v-beverly-enterprises-et-al" TargetMode="External"/><Relationship Id="rId325" Type="http://schemas.openxmlformats.org/officeDocument/2006/relationships/hyperlink" Target="https://www.justice.gov/atr/case/us-v-martin-marietta-corporation-twentieth-century-fox-film-corporation-and-wedron-silica-0" TargetMode="External"/><Relationship Id="rId85" Type="http://schemas.openxmlformats.org/officeDocument/2006/relationships/hyperlink" Target="https://www.justice.gov/atr/case/us-and-plaintiff-states-v-comcast-corp-et-al" TargetMode="External"/><Relationship Id="rId150" Type="http://schemas.openxmlformats.org/officeDocument/2006/relationships/hyperlink" Target="https://www.justice.gov/atr/case/us-and-plaintiff-states-v-echostar-communications-corp-et-al" TargetMode="External"/><Relationship Id="rId171" Type="http://schemas.openxmlformats.org/officeDocument/2006/relationships/hyperlink" Target="https://www.justice.gov/atr/case/us-v-allied-waste-industries-inc-and-superior-services-inc" TargetMode="External"/><Relationship Id="rId192" Type="http://schemas.openxmlformats.org/officeDocument/2006/relationships/hyperlink" Target="https://www.justice.gov/atr/case/us-v-central-parking-corp-and-allright-holdings" TargetMode="External"/><Relationship Id="rId206" Type="http://schemas.openxmlformats.org/officeDocument/2006/relationships/hyperlink" Target="https://www.justice.gov/atr/case/us-new-york-and-illinois-v-sony-corp-america-et-al" TargetMode="External"/><Relationship Id="rId227" Type="http://schemas.openxmlformats.org/officeDocument/2006/relationships/hyperlink" Target="https://www.justice.gov/atr/case/us-v-westinghouse-electric-corp-and-infinity-broadcasting-corp" TargetMode="External"/><Relationship Id="rId248" Type="http://schemas.openxmlformats.org/officeDocument/2006/relationships/hyperlink" Target="https://www.justice.gov/atr/case/us-v-tele-communications-inc-and-liberty-media" TargetMode="External"/><Relationship Id="rId269" Type="http://schemas.openxmlformats.org/officeDocument/2006/relationships/hyperlink" Target="https://www.justice.gov/atr/case/us-v-american-safety-razor-co-et-al" TargetMode="External"/><Relationship Id="rId12" Type="http://schemas.openxmlformats.org/officeDocument/2006/relationships/hyperlink" Target="https://www.justice.gov/atr/case/us-v-transdigm-group-incorporated" TargetMode="External"/><Relationship Id="rId33" Type="http://schemas.openxmlformats.org/officeDocument/2006/relationships/hyperlink" Target="https://www.justice.gov/atr/case/us-v-tribune-publishing-company" TargetMode="External"/><Relationship Id="rId108" Type="http://schemas.openxmlformats.org/officeDocument/2006/relationships/hyperlink" Target="https://www.justice.gov/atr/case/us-v-cengage-learning-holdings-i-lp-et-al" TargetMode="External"/><Relationship Id="rId129" Type="http://schemas.openxmlformats.org/officeDocument/2006/relationships/hyperlink" Target="https://www.justice.gov/atr/case/us-and-plaintiff-states-v-marquee-holdings-inc-and-lce-holdings-inc" TargetMode="External"/><Relationship Id="rId280" Type="http://schemas.openxmlformats.org/officeDocument/2006/relationships/hyperlink" Target="https://www.justice.gov/atr/case/us-v-rockford-memorial-corporation-and-swedishamerican-corporation" TargetMode="External"/><Relationship Id="rId315" Type="http://schemas.openxmlformats.org/officeDocument/2006/relationships/hyperlink" Target="https://www.justice.gov/atr/case/us-v-waste-management-inc-and-emw-ventures-incorporated" TargetMode="External"/><Relationship Id="rId336" Type="http://schemas.openxmlformats.org/officeDocument/2006/relationships/hyperlink" Target="https://www.justice.gov/atr/case/us-v-culbro-corporation-et-al" TargetMode="External"/><Relationship Id="rId54" Type="http://schemas.openxmlformats.org/officeDocument/2006/relationships/hyperlink" Target="https://www.justice.gov/atr/case/us-v-lm-us-corp-acquisition-inc-and-ross-aviation-llc" TargetMode="External"/><Relationship Id="rId75" Type="http://schemas.openxmlformats.org/officeDocument/2006/relationships/hyperlink" Target="https://www.justice.gov/atr/case/us-v-general-electric-company-et-al" TargetMode="External"/><Relationship Id="rId96" Type="http://schemas.openxmlformats.org/officeDocument/2006/relationships/hyperlink" Target="https://www.justice.gov/atr/case/us-v-cameron-international-corp-and-natco-group-inc" TargetMode="External"/><Relationship Id="rId140" Type="http://schemas.openxmlformats.org/officeDocument/2006/relationships/hyperlink" Target="https://www.justice.gov/atr/case/us-et-al-v-first-data-corp-and-concord-efs-inc" TargetMode="External"/><Relationship Id="rId161" Type="http://schemas.openxmlformats.org/officeDocument/2006/relationships/hyperlink" Target="https://www.justice.gov/atr/case/us-v-worldcom-inc-and-intermedia-communications-inc" TargetMode="External"/><Relationship Id="rId182" Type="http://schemas.openxmlformats.org/officeDocument/2006/relationships/hyperlink" Target="https://www.justice.gov/atr/case/us-v-cargill-inc-and-continental-grain-co" TargetMode="External"/><Relationship Id="rId217" Type="http://schemas.openxmlformats.org/officeDocument/2006/relationships/hyperlink" Target="https://www.justice.gov/atr/case/us-and-commonwealth-pennsylvania-v-usa-waste-services-inc-et-al" TargetMode="External"/><Relationship Id="rId6" Type="http://schemas.openxmlformats.org/officeDocument/2006/relationships/hyperlink" Target="https://www.justice.gov/atr/case/us-v-stauffer-chemical-co-and-marine-colloids-inc" TargetMode="External"/><Relationship Id="rId238" Type="http://schemas.openxmlformats.org/officeDocument/2006/relationships/hyperlink" Target="https://www.justice.gov/atr/case/us-v-walt-disney-company" TargetMode="External"/><Relationship Id="rId259" Type="http://schemas.openxmlformats.org/officeDocument/2006/relationships/hyperlink" Target="https://www.justice.gov/atr/case/us-v-nippon-sanso-k-k-et-al" TargetMode="External"/><Relationship Id="rId23" Type="http://schemas.openxmlformats.org/officeDocument/2006/relationships/hyperlink" Target="https://www.justice.gov/atr/case/us-v-amc-entertainment-holdings-inc-and-carmike-cinemas-inc" TargetMode="External"/><Relationship Id="rId119" Type="http://schemas.openxmlformats.org/officeDocument/2006/relationships/hyperlink" Target="https://www.justice.gov/atr/case/us-v-abitibi-consolidated-inc-and-bowater-inc" TargetMode="External"/><Relationship Id="rId270" Type="http://schemas.openxmlformats.org/officeDocument/2006/relationships/hyperlink" Target="https://www.justice.gov/atr/case/us-v-baker-hughes-inc-et-al-0" TargetMode="External"/><Relationship Id="rId291" Type="http://schemas.openxmlformats.org/officeDocument/2006/relationships/hyperlink" Target="https://www.justice.gov/atr/case/us-v-pacific-telesis-group-and-communications-industries-inc" TargetMode="External"/><Relationship Id="rId305" Type="http://schemas.openxmlformats.org/officeDocument/2006/relationships/hyperlink" Target="https://www.justice.gov/atr/case/us-v-national-bank-and-trust-company-norwich-and-national-bank-oxford" TargetMode="External"/><Relationship Id="rId326" Type="http://schemas.openxmlformats.org/officeDocument/2006/relationships/hyperlink" Target="https://www.justice.gov/atr/case/us-v-beneficial-corporation-et-al-0" TargetMode="External"/><Relationship Id="rId44" Type="http://schemas.openxmlformats.org/officeDocument/2006/relationships/hyperlink" Target="https://www.justice.gov/atr/case/us-and-plaintiff-states-v-anthem-inc-and-cigna-corp" TargetMode="External"/><Relationship Id="rId65" Type="http://schemas.openxmlformats.org/officeDocument/2006/relationships/hyperlink" Target="https://www.justice.gov/atr/case/us-v-star-atlantic-waste-holdings-lp-et-al" TargetMode="External"/><Relationship Id="rId86" Type="http://schemas.openxmlformats.org/officeDocument/2006/relationships/hyperlink" Target="https://www.justice.gov/atr/case/us-v-lb-foster-co-and-portec-rail-products-inc" TargetMode="External"/><Relationship Id="rId130" Type="http://schemas.openxmlformats.org/officeDocument/2006/relationships/hyperlink" Target="https://www.justice.gov/atr/case/us-v-unitedhealth-group-inc-and-pacificare-health-systems-inc" TargetMode="External"/><Relationship Id="rId151" Type="http://schemas.openxmlformats.org/officeDocument/2006/relationships/hyperlink" Target="https://www.justice.gov/atr/case/us-v-archer-daniels-midland-co-and-minnesota-corn-processors-llc" TargetMode="External"/><Relationship Id="rId172" Type="http://schemas.openxmlformats.org/officeDocument/2006/relationships/hyperlink" Target="https://www.justice.gov/atr/case/us-v-alcoa-and-reynolds-metals" TargetMode="External"/><Relationship Id="rId193" Type="http://schemas.openxmlformats.org/officeDocument/2006/relationships/hyperlink" Target="https://www.justice.gov/atr/case/us-v-signature-flight-support-et-al" TargetMode="External"/><Relationship Id="rId207" Type="http://schemas.openxmlformats.org/officeDocument/2006/relationships/hyperlink" Target="https://www.justice.gov/atr/case/us-v-cbs-corp-and-american-radio-systems-corp" TargetMode="External"/><Relationship Id="rId228" Type="http://schemas.openxmlformats.org/officeDocument/2006/relationships/hyperlink" Target="https://www.justice.gov/atr/case/us-v-us-west-inc-and-continental-cablevision-inc" TargetMode="External"/><Relationship Id="rId249" Type="http://schemas.openxmlformats.org/officeDocument/2006/relationships/hyperlink" Target="https://www.justice.gov/atr/case/us-v-baroid-corp-et-al" TargetMode="External"/><Relationship Id="rId13" Type="http://schemas.openxmlformats.org/officeDocument/2006/relationships/hyperlink" Target="https://www.justice.gov/atr/case/us-v-att-inc-directv-group-holdings-llc-and-time-warner-inc" TargetMode="External"/><Relationship Id="rId109" Type="http://schemas.openxmlformats.org/officeDocument/2006/relationships/hyperlink" Target="https://www.justice.gov/atr/case/us-v-regal-cinemas-inc-and-consolidated-theatres-holdings-gp" TargetMode="External"/><Relationship Id="rId260" Type="http://schemas.openxmlformats.org/officeDocument/2006/relationships/hyperlink" Target="https://www.justice.gov/atr/case/us-v-first-hawaiian-inc-and-first-interstate-hawaii-inc" TargetMode="External"/><Relationship Id="rId281" Type="http://schemas.openxmlformats.org/officeDocument/2006/relationships/hyperlink" Target="https://www.justice.gov/atr/case/us-v-lewis-m-manderson-jr-and-patrick-media-group-atlanta-inc" TargetMode="External"/><Relationship Id="rId316" Type="http://schemas.openxmlformats.org/officeDocument/2006/relationships/hyperlink" Target="https://www.justice.gov/atr/case/us-v-revco-d-s-inc-and-zale-corporation" TargetMode="External"/><Relationship Id="rId337" Type="http://schemas.openxmlformats.org/officeDocument/2006/relationships/hyperlink" Target="https://www.justice.gov/atr/case/us-v-north-american-salt-company" TargetMode="External"/><Relationship Id="rId34" Type="http://schemas.openxmlformats.org/officeDocument/2006/relationships/hyperlink" Target="https://www.justice.gov/atr/case/us-and-plaintiff-states-v-dow-chemical-company-and-e-i-du-pont-de-nemours-company-inc" TargetMode="External"/><Relationship Id="rId55" Type="http://schemas.openxmlformats.org/officeDocument/2006/relationships/hyperlink" Target="https://www.justice.gov/atr/case/us-and-commonwealth-pennsylvania-v-sinclair-broadcast-group-inc-and-perpetual-corporation" TargetMode="External"/><Relationship Id="rId76" Type="http://schemas.openxmlformats.org/officeDocument/2006/relationships/hyperlink" Target="https://www.justice.gov/atr/case/us-v-regal-beloit-corp-and-ao-smith-corp" TargetMode="External"/><Relationship Id="rId97" Type="http://schemas.openxmlformats.org/officeDocument/2006/relationships/hyperlink" Target="https://www.justice.gov/atr/case/us-and-state-louisiana-v-att-inc-and-centennial-communications-corp" TargetMode="External"/><Relationship Id="rId120" Type="http://schemas.openxmlformats.org/officeDocument/2006/relationships/hyperlink" Target="https://www.justice.gov/atr/case/us-v-monsanto-co-and-delta-and-pine-land-co" TargetMode="External"/><Relationship Id="rId141" Type="http://schemas.openxmlformats.org/officeDocument/2006/relationships/hyperlink" Target="https://www.justice.gov/atr/case/us-and-florida-v-waste-management-inc-and-allied-waste-industries-inc" TargetMode="External"/><Relationship Id="rId7" Type="http://schemas.openxmlformats.org/officeDocument/2006/relationships/hyperlink" Target="https://www.justice.gov/atr/case/us-v-first-national-bank-platteville-and-mound-city-bank" TargetMode="External"/><Relationship Id="rId162" Type="http://schemas.openxmlformats.org/officeDocument/2006/relationships/hyperlink" Target="https://www.justice.gov/atr/case/us-v-republic-services-inc-and-allied-waste-industries-inc" TargetMode="External"/><Relationship Id="rId183" Type="http://schemas.openxmlformats.org/officeDocument/2006/relationships/hyperlink" Target="https://www.justice.gov/atr/case/us-v-aetna-and-prudential-insurance-company" TargetMode="External"/><Relationship Id="rId218" Type="http://schemas.openxmlformats.org/officeDocument/2006/relationships/hyperlink" Target="https://www.justice.gov/atr/case/us-and-state-texas-v-allied-waste-industries" TargetMode="External"/><Relationship Id="rId239" Type="http://schemas.openxmlformats.org/officeDocument/2006/relationships/hyperlink" Target="https://www.justice.gov/atr/case/us-and-florida-v-reuter-recycling-florida-inc-and-waste-management-inc-florida" TargetMode="External"/><Relationship Id="rId250" Type="http://schemas.openxmlformats.org/officeDocument/2006/relationships/hyperlink" Target="https://www.justice.gov/atr/case/us-v-primestar-inc-et-al" TargetMode="External"/><Relationship Id="rId271" Type="http://schemas.openxmlformats.org/officeDocument/2006/relationships/hyperlink" Target="https://www.justice.gov/atr/case/us-v-pacific-dunlop-holdings-inc-et-al" TargetMode="External"/><Relationship Id="rId292" Type="http://schemas.openxmlformats.org/officeDocument/2006/relationships/hyperlink" Target="https://www.justice.gov/atr/case/us-v-spa-officine-maccaferri-et-al" TargetMode="External"/><Relationship Id="rId306" Type="http://schemas.openxmlformats.org/officeDocument/2006/relationships/hyperlink" Target="https://www.justice.gov/atr/case/us-v-gte-corp" TargetMode="External"/><Relationship Id="rId24" Type="http://schemas.openxmlformats.org/officeDocument/2006/relationships/hyperlink" Target="https://www.justice.gov/atr/case/us-v-alaska-air-group-inc-and-virgin-america-inc" TargetMode="External"/><Relationship Id="rId45" Type="http://schemas.openxmlformats.org/officeDocument/2006/relationships/hyperlink" Target="https://www.justice.gov/atr/case/us-v-entercom-communications-corp-and-lincoln-financial-media-company" TargetMode="External"/><Relationship Id="rId66" Type="http://schemas.openxmlformats.org/officeDocument/2006/relationships/hyperlink" Target="https://www.justice.gov/atr/case/us-v-standard-parking-corporation-et-al" TargetMode="External"/><Relationship Id="rId87" Type="http://schemas.openxmlformats.org/officeDocument/2006/relationships/hyperlink" Target="https://www.justice.gov/atr/case/us-v-graftech-international-ltd-and-seadrift-coke-lp" TargetMode="External"/><Relationship Id="rId110" Type="http://schemas.openxmlformats.org/officeDocument/2006/relationships/hyperlink" Target="https://www.justice.gov/atr/case/us-v-altivity-packaging-llc-and-graphic-packaging-international-inc" TargetMode="External"/><Relationship Id="rId131" Type="http://schemas.openxmlformats.org/officeDocument/2006/relationships/hyperlink" Target="https://www.justice.gov/atr/case/us-v-sbc-communications-inc-and-att-corp" TargetMode="External"/><Relationship Id="rId327" Type="http://schemas.openxmlformats.org/officeDocument/2006/relationships/hyperlink" Target="https://www.justice.gov/atr/case/us-v-merck-co-inc-1979" TargetMode="External"/><Relationship Id="rId152" Type="http://schemas.openxmlformats.org/officeDocument/2006/relationships/hyperlink" Target="https://www.justice.gov/atr/case/us-v-manitowoc-co-inc-et-al" TargetMode="External"/><Relationship Id="rId173" Type="http://schemas.openxmlformats.org/officeDocument/2006/relationships/hyperlink" Target="https://www.justice.gov/atr/case/us-v-dairy-farmers-america-inc-et-al" TargetMode="External"/><Relationship Id="rId194" Type="http://schemas.openxmlformats.org/officeDocument/2006/relationships/hyperlink" Target="https://www.justice.gov/atr/case/us-v-att-corp-and-tele-communications-inc" TargetMode="External"/><Relationship Id="rId208" Type="http://schemas.openxmlformats.org/officeDocument/2006/relationships/hyperlink" Target="https://www.justice.gov/atr/case/us-v-hicks-muse-tate-furst-et-al" TargetMode="External"/><Relationship Id="rId229" Type="http://schemas.openxmlformats.org/officeDocument/2006/relationships/hyperlink" Target="https://www.justice.gov/atr/case/us-and-state-new-york-v-american-radio-systems-corp-et-al" TargetMode="External"/><Relationship Id="rId240" Type="http://schemas.openxmlformats.org/officeDocument/2006/relationships/hyperlink" Target="https://www.justice.gov/atr/case/us-v-computer-associates-international-inc-and-legent-corp" TargetMode="External"/><Relationship Id="rId261" Type="http://schemas.openxmlformats.org/officeDocument/2006/relationships/hyperlink" Target="https://www.justice.gov/atr/case/us-v-brown-root-inc-et-al" TargetMode="External"/><Relationship Id="rId14" Type="http://schemas.openxmlformats.org/officeDocument/2006/relationships/hyperlink" Target="https://www.justice.gov/atr/case/us-v-entercom-communications-corp-and-cbs-corporation" TargetMode="External"/><Relationship Id="rId35" Type="http://schemas.openxmlformats.org/officeDocument/2006/relationships/hyperlink" Target="https://www.justice.gov/atr/case/us-v-westinghouse-air-brake-technologies-corp-et-al" TargetMode="External"/><Relationship Id="rId56" Type="http://schemas.openxmlformats.org/officeDocument/2006/relationships/hyperlink" Target="https://www.justice.gov/atr/case/us-and-state-texas-v-martin-marietta-materials-inc-and-texas-industries-inc" TargetMode="External"/><Relationship Id="rId77" Type="http://schemas.openxmlformats.org/officeDocument/2006/relationships/hyperlink" Target="https://www.justice.gov/atr/case/us-v-hr-block-inc-et-al" TargetMode="External"/><Relationship Id="rId100" Type="http://schemas.openxmlformats.org/officeDocument/2006/relationships/hyperlink" Target="https://www.justice.gov/atr/case/us-et-al-v-republic-services-inc-and-allied-waste-industries-inc" TargetMode="External"/><Relationship Id="rId282" Type="http://schemas.openxmlformats.org/officeDocument/2006/relationships/hyperlink" Target="https://www.justice.gov/atr/case/us-v-dow-chemical-company-and-ethyl-corporation" TargetMode="External"/><Relationship Id="rId317" Type="http://schemas.openxmlformats.org/officeDocument/2006/relationships/hyperlink" Target="https://www.justice.gov/atr/case/us-v-beatrice-foods-co-et-al" TargetMode="External"/><Relationship Id="rId338" Type="http://schemas.openxmlformats.org/officeDocument/2006/relationships/hyperlink" Target="https://www.justice.gov/atr/case/us-v-charter-communications-inc-et-al" TargetMode="External"/><Relationship Id="rId8" Type="http://schemas.openxmlformats.org/officeDocument/2006/relationships/hyperlink" Target="https://www.justice.gov/atr/case/us-v-crh-plc-et-al" TargetMode="External"/><Relationship Id="rId98" Type="http://schemas.openxmlformats.org/officeDocument/2006/relationships/hyperlink" Target="https://www.justice.gov/atr/case/us-v-sapa-holdings-ab-and-indalex-holdings-finance-inc" TargetMode="External"/><Relationship Id="rId121" Type="http://schemas.openxmlformats.org/officeDocument/2006/relationships/hyperlink" Target="https://www.justice.gov/atr/case/us-v-daily-gazette-co-and-medianews-group-inc" TargetMode="External"/><Relationship Id="rId142" Type="http://schemas.openxmlformats.org/officeDocument/2006/relationships/hyperlink" Target="https://www.justice.gov/atr/case/us-v-alcan-inc-et-al" TargetMode="External"/><Relationship Id="rId163" Type="http://schemas.openxmlformats.org/officeDocument/2006/relationships/hyperlink" Target="https://www.justice.gov/atr/case/us-v-clear-channel-communications-and-amfm" TargetMode="External"/><Relationship Id="rId184" Type="http://schemas.openxmlformats.org/officeDocument/2006/relationships/hyperlink" Target="https://www.justice.gov/atr/case/us-v-florida-rock-industries-et-al" TargetMode="External"/><Relationship Id="rId219" Type="http://schemas.openxmlformats.org/officeDocument/2006/relationships/hyperlink" Target="https://www.justice.gov/atr/case/us-v-raytheon-co-and-texas-instruments-inc" TargetMode="External"/><Relationship Id="rId3" Type="http://schemas.openxmlformats.org/officeDocument/2006/relationships/hyperlink" Target="https://www.justice.gov/atr/antitrust-case-filings?field_case_type_value=civil_merger&amp;field_brief_federal_court_value=All&amp;field_case_violation_tid=All&amp;industry-code=&amp;order=field_brief_federal_court&amp;sort=asc" TargetMode="External"/><Relationship Id="rId214" Type="http://schemas.openxmlformats.org/officeDocument/2006/relationships/hyperlink" Target="https://www.justice.gov/atr/case/us-v-chancellor-media-co-inc-and-sfx-broadcasting-inc" TargetMode="External"/><Relationship Id="rId230" Type="http://schemas.openxmlformats.org/officeDocument/2006/relationships/hyperlink" Target="https://www.justice.gov/atr/case/us-v-oldcastle-northeast-inc-et-al" TargetMode="External"/><Relationship Id="rId235" Type="http://schemas.openxmlformats.org/officeDocument/2006/relationships/hyperlink" Target="https://www.justice.gov/atr/case/us-v-georgia-pacific-corp" TargetMode="External"/><Relationship Id="rId251" Type="http://schemas.openxmlformats.org/officeDocument/2006/relationships/hyperlink" Target="https://www.justice.gov/atr/case/us-v-usair-group-inc" TargetMode="External"/><Relationship Id="rId256" Type="http://schemas.openxmlformats.org/officeDocument/2006/relationships/hyperlink" Target="https://www.justice.gov/atr/case/us-v-borland-international-inc-and-ashton-tate-corporation" TargetMode="External"/><Relationship Id="rId277" Type="http://schemas.openxmlformats.org/officeDocument/2006/relationships/hyperlink" Target="https://www.justice.gov/atr/case/us-v-carilion-health-care-system-and-community-hospital-roanoke-valley" TargetMode="External"/><Relationship Id="rId298" Type="http://schemas.openxmlformats.org/officeDocument/2006/relationships/hyperlink" Target="https://www.justice.gov/atr/case/us-v-international-business-machines-corp-and-rolm-corp" TargetMode="External"/><Relationship Id="rId25" Type="http://schemas.openxmlformats.org/officeDocument/2006/relationships/hyperlink" Target="https://www.justice.gov/atr/case/us-v-energysolutionswaste-control-specialists" TargetMode="External"/><Relationship Id="rId46" Type="http://schemas.openxmlformats.org/officeDocument/2006/relationships/hyperlink" Target="https://www.justice.gov/atr/case/us-v-ab-electrolux-electrolux-north-america-inc-and-general-electric-company" TargetMode="External"/><Relationship Id="rId67" Type="http://schemas.openxmlformats.org/officeDocument/2006/relationships/hyperlink" Target="https://www.justice.gov/atr/case/us-v-bazaarvoice-inc" TargetMode="External"/><Relationship Id="rId116" Type="http://schemas.openxmlformats.org/officeDocument/2006/relationships/hyperlink" Target="https://www.justice.gov/atr/case/us-v-commscope-inc-and-andrew-corp" TargetMode="External"/><Relationship Id="rId137" Type="http://schemas.openxmlformats.org/officeDocument/2006/relationships/hyperlink" Target="https://www.justice.gov/atr/case/us-v-syngenta-ag-et-al" TargetMode="External"/><Relationship Id="rId158" Type="http://schemas.openxmlformats.org/officeDocument/2006/relationships/hyperlink" Target="https://www.justice.gov/atr/case/us-v-news-corporation-ltd-et-al" TargetMode="External"/><Relationship Id="rId272" Type="http://schemas.openxmlformats.org/officeDocument/2006/relationships/hyperlink" Target="https://www.justice.gov/atr/case/us-v-westinghouse-electric-co-abb-asea-brown-boveri-ltd-and-asea-brown-boveri-inc" TargetMode="External"/><Relationship Id="rId293" Type="http://schemas.openxmlformats.org/officeDocument/2006/relationships/hyperlink" Target="https://www.justice.gov/atr/case/us-v-baxter-travenol-laboratories-inc-and-american-hospital-supply-corp" TargetMode="External"/><Relationship Id="rId302" Type="http://schemas.openxmlformats.org/officeDocument/2006/relationships/hyperlink" Target="https://www.justice.gov/atr/case/us-v-ltv-corporation-jones-and-laughlin-steel-incorporated-jl-specialty-steels-inc-and" TargetMode="External"/><Relationship Id="rId307" Type="http://schemas.openxmlformats.org/officeDocument/2006/relationships/hyperlink" Target="https://www.justice.gov/atr/case/us-v-g-heileman-brewing-co-inc-and-pabst-brewing-co" TargetMode="External"/><Relationship Id="rId323" Type="http://schemas.openxmlformats.org/officeDocument/2006/relationships/hyperlink" Target="https://www.justice.gov/atr/case/us-v-zions-utah-bancorporation-et-al" TargetMode="External"/><Relationship Id="rId328" Type="http://schemas.openxmlformats.org/officeDocument/2006/relationships/hyperlink" Target="https://www.justice.gov/atr/case/us-v-emerson-electric-co-and-skil-corp" TargetMode="External"/><Relationship Id="rId20" Type="http://schemas.openxmlformats.org/officeDocument/2006/relationships/hyperlink" Target="https://www.justice.gov/atr/case/us-v-smiths-group-plc-safran-sa-morpho-detection-llc-and-morpho-detection-international-llc" TargetMode="External"/><Relationship Id="rId41" Type="http://schemas.openxmlformats.org/officeDocument/2006/relationships/hyperlink" Target="https://www.justice.gov/atr/case/us-v-charter-communications-inc-et-al" TargetMode="External"/><Relationship Id="rId62" Type="http://schemas.openxmlformats.org/officeDocument/2006/relationships/hyperlink" Target="https://www.justice.gov/atr/case/us-v-ecolab-inc-and-permian-mud-service-inc" TargetMode="External"/><Relationship Id="rId83" Type="http://schemas.openxmlformats.org/officeDocument/2006/relationships/hyperlink" Target="https://www.justice.gov/atr/case/us-and-state-new-york-v-stericycle-inc-et-al" TargetMode="External"/><Relationship Id="rId88" Type="http://schemas.openxmlformats.org/officeDocument/2006/relationships/hyperlink" Target="https://www.justice.gov/atr/case/us-v-amcor-ltd-et-al" TargetMode="External"/><Relationship Id="rId111" Type="http://schemas.openxmlformats.org/officeDocument/2006/relationships/hyperlink" Target="https://www.justice.gov/atr/case/us-v-cookson-group-plc-et-al" TargetMode="External"/><Relationship Id="rId132" Type="http://schemas.openxmlformats.org/officeDocument/2006/relationships/hyperlink" Target="https://www.justice.gov/atr/case/us-v-verizon-communications-inc-and-mci-inc" TargetMode="External"/><Relationship Id="rId153" Type="http://schemas.openxmlformats.org/officeDocument/2006/relationships/hyperlink" Target="https://www.justice.gov/atr/case/us-v-general-dynamics-corp-and-newport-news-shipbuilding-inc" TargetMode="External"/><Relationship Id="rId174" Type="http://schemas.openxmlformats.org/officeDocument/2006/relationships/hyperlink" Target="https://www.justice.gov/atr/case/us-v-earthgrains-co-et-al" TargetMode="External"/><Relationship Id="rId179" Type="http://schemas.openxmlformats.org/officeDocument/2006/relationships/hyperlink" Target="https://www.justice.gov/atr/case/us-v-fiat-spa-et-al" TargetMode="External"/><Relationship Id="rId195" Type="http://schemas.openxmlformats.org/officeDocument/2006/relationships/hyperlink" Target="https://www.justice.gov/atr/case/us-v-chancellor-media-corp-et-al" TargetMode="External"/><Relationship Id="rId209" Type="http://schemas.openxmlformats.org/officeDocument/2006/relationships/hyperlink" Target="https://www.justice.gov/atr/case/us-v-lehman-brothers-holdings-and-l-3-communications-holdings" TargetMode="External"/><Relationship Id="rId190" Type="http://schemas.openxmlformats.org/officeDocument/2006/relationships/hyperlink" Target="https://www.justice.gov/atr/case/us-v-sbc-communications-inc-and-ameritech-corp" TargetMode="External"/><Relationship Id="rId204" Type="http://schemas.openxmlformats.org/officeDocument/2006/relationships/hyperlink" Target="https://www.justice.gov/atr/case/us-v-general-electric-co-and-innoserv-technologies-inc" TargetMode="External"/><Relationship Id="rId220" Type="http://schemas.openxmlformats.org/officeDocument/2006/relationships/hyperlink" Target="https://www.justice.gov/atr/case/us-v-long-island-jewish-medical-center-and-north-shore" TargetMode="External"/><Relationship Id="rId225" Type="http://schemas.openxmlformats.org/officeDocument/2006/relationships/hyperlink" Target="https://www.justice.gov/atr/case/us-v-concert-plc-and-mci-communications" TargetMode="External"/><Relationship Id="rId241" Type="http://schemas.openxmlformats.org/officeDocument/2006/relationships/hyperlink" Target="https://www.justice.gov/atr/case/us-v-sprint-corp-and-joint-venture-co" TargetMode="External"/><Relationship Id="rId246" Type="http://schemas.openxmlformats.org/officeDocument/2006/relationships/hyperlink" Target="https://www.justice.gov/atr/case/us-v-outdoor-systems-inc" TargetMode="External"/><Relationship Id="rId267" Type="http://schemas.openxmlformats.org/officeDocument/2006/relationships/hyperlink" Target="https://www.justice.gov/atr/case/us-v-country-lake-foods-inc-et-al" TargetMode="External"/><Relationship Id="rId288" Type="http://schemas.openxmlformats.org/officeDocument/2006/relationships/hyperlink" Target="https://www.justice.gov/atr/case/us-v-data-card-corp" TargetMode="External"/><Relationship Id="rId15" Type="http://schemas.openxmlformats.org/officeDocument/2006/relationships/hyperlink" Target="https://www.justice.gov/atr/case/us-v-showa-denko-k-k-et-al" TargetMode="External"/><Relationship Id="rId36" Type="http://schemas.openxmlformats.org/officeDocument/2006/relationships/hyperlink" Target="https://www.justice.gov/atr/case/us-v-bba-aviation-plc-landmark-us-corp-llc-and-lm-us-member-llc" TargetMode="External"/><Relationship Id="rId57" Type="http://schemas.openxmlformats.org/officeDocument/2006/relationships/hyperlink" Target="https://www.justice.gov/atr/case/us-v-conagra-foods-inc-et-al" TargetMode="External"/><Relationship Id="rId106" Type="http://schemas.openxmlformats.org/officeDocument/2006/relationships/hyperlink" Target="https://www.justice.gov/atr/case/us-v-signature-flight-support-and-hawker-beechcraft-services-inc" TargetMode="External"/><Relationship Id="rId127" Type="http://schemas.openxmlformats.org/officeDocument/2006/relationships/hyperlink" Target="https://www.justice.gov/atr/case/us-v-inco-ltd-and-falconbridge-ltd" TargetMode="External"/><Relationship Id="rId262" Type="http://schemas.openxmlformats.org/officeDocument/2006/relationships/hyperlink" Target="https://www.justice.gov/atr/case/us-v-procter-gamble-co-rhone-poulenc-roorer-inc" TargetMode="External"/><Relationship Id="rId283" Type="http://schemas.openxmlformats.org/officeDocument/2006/relationships/hyperlink" Target="https://www.justice.gov/atr/case/us-v-hughes-tool-company-and-baker-international-corp" TargetMode="External"/><Relationship Id="rId313" Type="http://schemas.openxmlformats.org/officeDocument/2006/relationships/hyperlink" Target="https://www.justice.gov/atr/case/us-v-baldwin-united-corp-and-mgic-investment-corp" TargetMode="External"/><Relationship Id="rId318" Type="http://schemas.openxmlformats.org/officeDocument/2006/relationships/hyperlink" Target="https://www.justice.gov/atr/case/us-v-flintkote-company-et-al" TargetMode="External"/><Relationship Id="rId339" Type="http://schemas.openxmlformats.org/officeDocument/2006/relationships/hyperlink" Target="https://www.justice.gov/atr/case/us-v-bell-atlantic-corpet-al" TargetMode="External"/><Relationship Id="rId10" Type="http://schemas.openxmlformats.org/officeDocument/2006/relationships/hyperlink" Target="https://www.justice.gov/atr/case/us-v-walt-disney-company-and-twenty-first-century-fox-inc" TargetMode="External"/><Relationship Id="rId31" Type="http://schemas.openxmlformats.org/officeDocument/2006/relationships/hyperlink" Target="https://www.justice.gov/atr/case/us-v-north-american-salt-company" TargetMode="External"/><Relationship Id="rId52" Type="http://schemas.openxmlformats.org/officeDocument/2006/relationships/hyperlink" Target="https://www.justice.gov/atr/case/us-v-media-general-inc-and-lin-media-llc" TargetMode="External"/><Relationship Id="rId73" Type="http://schemas.openxmlformats.org/officeDocument/2006/relationships/hyperlink" Target="https://www.justice.gov/atr/case/us-v-cumulus-media-inc-and-citadel-broadcasting-corp" TargetMode="External"/><Relationship Id="rId78" Type="http://schemas.openxmlformats.org/officeDocument/2006/relationships/hyperlink" Target="https://www.justice.gov/atr/case/us-v-verifone-systems-inc-et-al" TargetMode="External"/><Relationship Id="rId94" Type="http://schemas.openxmlformats.org/officeDocument/2006/relationships/hyperlink" Target="https://www.justice.gov/atr/case/us-and-plaintiff-states-v-dean-foods-co" TargetMode="External"/><Relationship Id="rId99" Type="http://schemas.openxmlformats.org/officeDocument/2006/relationships/hyperlink" Target="https://www.justice.gov/atr/case/us-v-microsemi-corp" TargetMode="External"/><Relationship Id="rId101" Type="http://schemas.openxmlformats.org/officeDocument/2006/relationships/hyperlink" Target="https://www.justice.gov/atr/case/us-v-inbev-nvsa-et-al" TargetMode="External"/><Relationship Id="rId122" Type="http://schemas.openxmlformats.org/officeDocument/2006/relationships/hyperlink" Target="https://www.justice.gov/atr/case/us-v-amsted-industries-inc" TargetMode="External"/><Relationship Id="rId143" Type="http://schemas.openxmlformats.org/officeDocument/2006/relationships/hyperlink" Target="https://www.justice.gov/atr/case/us-v-general-electric-co-and-instrumentarium-oyj" TargetMode="External"/><Relationship Id="rId148" Type="http://schemas.openxmlformats.org/officeDocument/2006/relationships/hyperlink" Target="https://www.justice.gov/atr/case/us-v-univision-communications-inc-and-hispanic-broadcasting-corp" TargetMode="External"/><Relationship Id="rId164" Type="http://schemas.openxmlformats.org/officeDocument/2006/relationships/hyperlink" Target="https://www.justice.gov/atr/case/us-v-loreal-sa-et-al" TargetMode="External"/><Relationship Id="rId169" Type="http://schemas.openxmlformats.org/officeDocument/2006/relationships/hyperlink" Target="https://www.justice.gov/atr/case/us-v-franklin-electric-co-inc-et-al" TargetMode="External"/><Relationship Id="rId185" Type="http://schemas.openxmlformats.org/officeDocument/2006/relationships/hyperlink" Target="https://www.justice.gov/atr/case/us-v-bell-atlantic-corpet-al" TargetMode="External"/><Relationship Id="rId334" Type="http://schemas.openxmlformats.org/officeDocument/2006/relationships/hyperlink" Target="https://www.justice.gov/atr/case/us-v-american-ship-building-co-and-litton-systems-inc" TargetMode="External"/><Relationship Id="rId4" Type="http://schemas.openxmlformats.org/officeDocument/2006/relationships/hyperlink" Target="https://www.justice.gov/atr/case/united-states-and-plaintiff-states-v-cvs-health-corp-and-aetna-inc" TargetMode="External"/><Relationship Id="rId9" Type="http://schemas.openxmlformats.org/officeDocument/2006/relationships/hyperlink" Target="https://www.justice.gov/atr/case/us-and-state-maryland-v-martin-marietta-materials-inc-et-al" TargetMode="External"/><Relationship Id="rId180" Type="http://schemas.openxmlformats.org/officeDocument/2006/relationships/hyperlink" Target="https://www.justice.gov/atr/case/us-v-compuware-corp-and-viasoft-inc" TargetMode="External"/><Relationship Id="rId210" Type="http://schemas.openxmlformats.org/officeDocument/2006/relationships/hyperlink" Target="https://www.justice.gov/atr/case/us-v-lockheed-martin-corp-and-northrop-grumman-corp" TargetMode="External"/><Relationship Id="rId215" Type="http://schemas.openxmlformats.org/officeDocument/2006/relationships/hyperlink" Target="https://www.justice.gov/atr/case/us-v-raytheon-general-motors-and-he-holdings" TargetMode="External"/><Relationship Id="rId236" Type="http://schemas.openxmlformats.org/officeDocument/2006/relationships/hyperlink" Target="https://www.justice.gov/atr/case/us-v-pacific-scientific-company" TargetMode="External"/><Relationship Id="rId257" Type="http://schemas.openxmlformats.org/officeDocument/2006/relationships/hyperlink" Target="https://www.justice.gov/atr/case/us-v-general-binding-corp-and-velobind-inc" TargetMode="External"/><Relationship Id="rId278" Type="http://schemas.openxmlformats.org/officeDocument/2006/relationships/hyperlink" Target="https://www.justice.gov/atr/case/us-v-bns-inc-and-gifford-hill-company-inc" TargetMode="External"/><Relationship Id="rId26" Type="http://schemas.openxmlformats.org/officeDocument/2006/relationships/hyperlink" Target="https://www.justice.gov/atr/case/us-v-nexstar-broadcasting-group-inc-and-media-general-inc" TargetMode="External"/><Relationship Id="rId231" Type="http://schemas.openxmlformats.org/officeDocument/2006/relationships/hyperlink" Target="https://www.justice.gov/atr/case/us-texas-and-pennsylvania-v-usa-waste-services-inc-and-sanifill-inc" TargetMode="External"/><Relationship Id="rId252" Type="http://schemas.openxmlformats.org/officeDocument/2006/relationships/hyperlink" Target="https://www.justice.gov/atr/case/us-v-texas-commerce-bancshares-inc-and-texas-commerce-bank-beaumont-na" TargetMode="External"/><Relationship Id="rId273" Type="http://schemas.openxmlformats.org/officeDocument/2006/relationships/hyperlink" Target="https://www.justice.gov/atr/case/us-v-ivaco-inc-et-al" TargetMode="External"/><Relationship Id="rId294" Type="http://schemas.openxmlformats.org/officeDocument/2006/relationships/hyperlink" Target="https://www.justice.gov/atr/case/us-v-allied-corporation" TargetMode="External"/><Relationship Id="rId308" Type="http://schemas.openxmlformats.org/officeDocument/2006/relationships/hyperlink" Target="https://www.justice.gov/atr/case/us-v-newell-companies-inc" TargetMode="External"/><Relationship Id="rId329" Type="http://schemas.openxmlformats.org/officeDocument/2006/relationships/hyperlink" Target="https://www.justice.gov/atr/case/us-v-household-finance-corporation-et-al" TargetMode="External"/><Relationship Id="rId47" Type="http://schemas.openxmlformats.org/officeDocument/2006/relationships/hyperlink" Target="https://www.justice.gov/atr/case/us-v-waste-management-inc-and-deffenbaugh-disposal-inc" TargetMode="External"/><Relationship Id="rId68" Type="http://schemas.openxmlformats.org/officeDocument/2006/relationships/hyperlink" Target="https://www.justice.gov/atr/case/us-v-united-technologies-corp-and-goodrich-corp" TargetMode="External"/><Relationship Id="rId89" Type="http://schemas.openxmlformats.org/officeDocument/2006/relationships/hyperlink" Target="https://www.justice.gov/atr/case/us-and-plaintiff-states-v-amc-entertainment-holdings-llc-and-kerasotes-showplace-theatres" TargetMode="External"/><Relationship Id="rId112" Type="http://schemas.openxmlformats.org/officeDocument/2006/relationships/hyperlink" Target="https://www.justice.gov/atr/case/us-v-unitedhealth-group-inc-and-sierra-health-services-inc" TargetMode="External"/><Relationship Id="rId133" Type="http://schemas.openxmlformats.org/officeDocument/2006/relationships/hyperlink" Target="https://www.justice.gov/atr/case/us-v-waste-industries-usa-inc" TargetMode="External"/><Relationship Id="rId154" Type="http://schemas.openxmlformats.org/officeDocument/2006/relationships/hyperlink" Target="https://www.justice.gov/atr/case/us-v-premdor-inc-et-al" TargetMode="External"/><Relationship Id="rId175" Type="http://schemas.openxmlformats.org/officeDocument/2006/relationships/hyperlink" Target="https://www.justice.gov/atr/case/us-v-miller-industries-inc-et-al" TargetMode="External"/><Relationship Id="rId340" Type="http://schemas.openxmlformats.org/officeDocument/2006/relationships/hyperlink" Target="https://www.justice.gov/atr/case/us-v-sungard-data-systems-inc-and-comdisco-inc" TargetMode="External"/><Relationship Id="rId196" Type="http://schemas.openxmlformats.org/officeDocument/2006/relationships/hyperlink" Target="https://www.justice.gov/atr/case/us-v-pearson-plc-et-al-viacom" TargetMode="External"/><Relationship Id="rId200" Type="http://schemas.openxmlformats.org/officeDocument/2006/relationships/hyperlink" Target="https://www.justice.gov/atr/case/us-v-halliburton-co-and-dresser-industries" TargetMode="External"/><Relationship Id="rId16" Type="http://schemas.openxmlformats.org/officeDocument/2006/relationships/hyperlink" Target="https://www.justice.gov/atr/case/us-v-parker-hannifin-corp-and-clarcor-inc" TargetMode="External"/><Relationship Id="rId221" Type="http://schemas.openxmlformats.org/officeDocument/2006/relationships/hyperlink" Target="https://www.justice.gov/atr/case/us-v-martin-marietta-materials-inc-and-csr-limited-scr" TargetMode="External"/><Relationship Id="rId242" Type="http://schemas.openxmlformats.org/officeDocument/2006/relationships/hyperlink" Target="https://www.justice.gov/atr/case/us-v-engelhard-corp-et-al" TargetMode="External"/><Relationship Id="rId263" Type="http://schemas.openxmlformats.org/officeDocument/2006/relationships/hyperlink" Target="https://www.justice.gov/atr/case/us-v-pacific-amphitheatre-partnership-et-al" TargetMode="External"/><Relationship Id="rId284" Type="http://schemas.openxmlformats.org/officeDocument/2006/relationships/hyperlink" Target="https://www.justice.gov/atr/case/us-v-domtar-inc-et-al" TargetMode="External"/><Relationship Id="rId319" Type="http://schemas.openxmlformats.org/officeDocument/2006/relationships/hyperlink" Target="https://www.justice.gov/atr/case/us-v-rockwell-international-corporation-and-rockwell-international-holdings-limited" TargetMode="External"/><Relationship Id="rId37" Type="http://schemas.openxmlformats.org/officeDocument/2006/relationships/hyperlink" Target="https://www.justice.gov/atr/case/us-v-gray-television-inc-and-schurz-communications-inc" TargetMode="External"/><Relationship Id="rId58" Type="http://schemas.openxmlformats.org/officeDocument/2006/relationships/hyperlink" Target="https://www.justice.gov/atr/case/us-v-heraeus-electro-nite-co-llc" TargetMode="External"/><Relationship Id="rId79" Type="http://schemas.openxmlformats.org/officeDocument/2006/relationships/hyperlink" Target="https://www.justice.gov/atr/case/us-v-georges-foods-llc-et-al" TargetMode="External"/><Relationship Id="rId102" Type="http://schemas.openxmlformats.org/officeDocument/2006/relationships/hyperlink" Target="https://www.justice.gov/atr/case/us-and-plaintiff-states-v-verizon-communications-inc-and-alltel-corp" TargetMode="External"/><Relationship Id="rId123" Type="http://schemas.openxmlformats.org/officeDocument/2006/relationships/hyperlink" Target="https://www.justice.gov/atr/case/us-v-cemex-and-rinker-group-ltd" TargetMode="External"/><Relationship Id="rId144" Type="http://schemas.openxmlformats.org/officeDocument/2006/relationships/hyperlink" Target="https://www.justice.gov/atr/case/us-and-new-jersey-v-waste-management-inc-and-allied-waste-industries-inc" TargetMode="External"/><Relationship Id="rId330" Type="http://schemas.openxmlformats.org/officeDocument/2006/relationships/hyperlink" Target="https://www.justice.gov/atr/case/us-v-harvey-hubbell-incorporated-ohio-brass-company-and-ob-merger-company" TargetMode="External"/><Relationship Id="rId90" Type="http://schemas.openxmlformats.org/officeDocument/2006/relationships/hyperlink" Target="https://www.justice.gov/atr/case/us-v-baker-hughes-inc-and-bj-services-co" TargetMode="External"/><Relationship Id="rId165" Type="http://schemas.openxmlformats.org/officeDocument/2006/relationships/hyperlink" Target="https://www.justice.gov/atr/case/us-v-ingersoll-dresser-pump-co-et-al" TargetMode="External"/><Relationship Id="rId186" Type="http://schemas.openxmlformats.org/officeDocument/2006/relationships/hyperlink" Target="https://www.justice.gov/atr/case/us-v-citadel-triathlon-capstar-broadcasting" TargetMode="External"/><Relationship Id="rId211" Type="http://schemas.openxmlformats.org/officeDocument/2006/relationships/hyperlink" Target="https://www.justice.gov/atr/case/us-v-enova-corp" TargetMode="External"/><Relationship Id="rId232" Type="http://schemas.openxmlformats.org/officeDocument/2006/relationships/hyperlink" Target="https://www.justice.gov/atr/case/us-v-jacor-communications-and-citicasters" TargetMode="External"/><Relationship Id="rId253" Type="http://schemas.openxmlformats.org/officeDocument/2006/relationships/hyperlink" Target="https://www.justice.gov/atr/case/us-v-texas-commerce-bancshares-inc-and-texas-commerce-bank-midland-na" TargetMode="External"/><Relationship Id="rId274" Type="http://schemas.openxmlformats.org/officeDocument/2006/relationships/hyperlink" Target="https://www.justice.gov/atr/case/us-v-trw-inc" TargetMode="External"/><Relationship Id="rId295" Type="http://schemas.openxmlformats.org/officeDocument/2006/relationships/hyperlink" Target="https://www.justice.gov/atr/case/us-v-industrial-asphalt-et-al" TargetMode="External"/><Relationship Id="rId309" Type="http://schemas.openxmlformats.org/officeDocument/2006/relationships/hyperlink" Target="https://www.justice.gov/atr/case/us-v-tribune-company-and-sentindel-star-company" TargetMode="External"/><Relationship Id="rId27" Type="http://schemas.openxmlformats.org/officeDocument/2006/relationships/hyperlink" Target="https://www.justice.gov/atr/case/us-v-deere-company-et-al" TargetMode="External"/><Relationship Id="rId48" Type="http://schemas.openxmlformats.org/officeDocument/2006/relationships/hyperlink" Target="https://www.justice.gov/atr/case/us-v-verso-paper-corp-and-newpage-holdings-inc" TargetMode="External"/><Relationship Id="rId69" Type="http://schemas.openxmlformats.org/officeDocument/2006/relationships/hyperlink" Target="https://www.justice.gov/atr/case/us-v-humana-inc-and-arcadian-management-services-inc" TargetMode="External"/><Relationship Id="rId113" Type="http://schemas.openxmlformats.org/officeDocument/2006/relationships/hyperlink" Target="https://www.justice.gov/atr/case/us-v-thomson-corp-and-reuters-group-plc" TargetMode="External"/><Relationship Id="rId134" Type="http://schemas.openxmlformats.org/officeDocument/2006/relationships/hyperlink" Target="https://www.justice.gov/atr/case/us-v-alltel-corp-and-western-wireless-corp" TargetMode="External"/><Relationship Id="rId320" Type="http://schemas.openxmlformats.org/officeDocument/2006/relationships/hyperlink" Target="https://www.justice.gov/atr/case/us-v-wheelabrator-frye-inc-et-al" TargetMode="External"/><Relationship Id="rId80" Type="http://schemas.openxmlformats.org/officeDocument/2006/relationships/hyperlink" Target="https://www.justice.gov/atr/case/us-v-exelon-corporation-contempt" TargetMode="External"/><Relationship Id="rId155" Type="http://schemas.openxmlformats.org/officeDocument/2006/relationships/hyperlink" Target="https://www.justice.gov/atr/case/us-v-thomson-corporation-et-al" TargetMode="External"/><Relationship Id="rId176" Type="http://schemas.openxmlformats.org/officeDocument/2006/relationships/hyperlink" Target="https://www.justice.gov/atr/case/us-v-cbs-corp-et-al" TargetMode="External"/><Relationship Id="rId197" Type="http://schemas.openxmlformats.org/officeDocument/2006/relationships/hyperlink" Target="https://www.justice.gov/atr/case/us-new-york-pennsylvania-and-florida-v-waste-management-inc-et-al" TargetMode="External"/><Relationship Id="rId341" Type="http://schemas.openxmlformats.org/officeDocument/2006/relationships/hyperlink" Target="https://www.justice.gov/atr/case/us-v-cookson-group-plc-et-al-0" TargetMode="External"/><Relationship Id="rId201" Type="http://schemas.openxmlformats.org/officeDocument/2006/relationships/hyperlink" Target="https://www.justice.gov/atr/case/us-v-motorola-inc-and-nextel-communications" TargetMode="External"/><Relationship Id="rId222" Type="http://schemas.openxmlformats.org/officeDocument/2006/relationships/hyperlink" Target="https://www.justice.gov/atr/case/us-v-cargill-inc-and-akzo-nobel" TargetMode="External"/><Relationship Id="rId243" Type="http://schemas.openxmlformats.org/officeDocument/2006/relationships/hyperlink" Target="https://www.justice.gov/atr/case/us-v-nat-lc-and-dr-partners-dba-donrey-media-group" TargetMode="External"/><Relationship Id="rId264" Type="http://schemas.openxmlformats.org/officeDocument/2006/relationships/hyperlink" Target="https://www.justice.gov/atr/case/us-v-rank-organisation-plc-rank-america-inc-and-fox-inc" TargetMode="External"/><Relationship Id="rId285" Type="http://schemas.openxmlformats.org/officeDocument/2006/relationships/hyperlink" Target="https://www.justice.gov/atr/case/us-v-rheem-manufacturing-company-et-al" TargetMode="External"/><Relationship Id="rId17" Type="http://schemas.openxmlformats.org/officeDocument/2006/relationships/hyperlink" Target="https://www.justice.gov/atr/case/u-s-v-general-electric-co-and-baker-hughes-incorporated" TargetMode="External"/><Relationship Id="rId38" Type="http://schemas.openxmlformats.org/officeDocument/2006/relationships/hyperlink" Target="https://www.justice.gov/atr/case/us-and-state-connecticut-v-amc-entertainment-holdings-inc-and-smh-theatres-inc" TargetMode="External"/><Relationship Id="rId59" Type="http://schemas.openxmlformats.org/officeDocument/2006/relationships/hyperlink" Target="https://www.justice.gov/atr/case/us-v-gannett-co-inc-et-al" TargetMode="External"/><Relationship Id="rId103" Type="http://schemas.openxmlformats.org/officeDocument/2006/relationships/hyperlink" Target="https://www.justice.gov/atr/case/us-and-plaintiff-states-v-jbs-sa-and-national-beef-packing-company-llc" TargetMode="External"/><Relationship Id="rId124" Type="http://schemas.openxmlformats.org/officeDocument/2006/relationships/hyperlink" Target="https://www.justice.gov/atr/case/us-and-state-minnesota-v-alltel-corp-and-midwest-wireless-holdings-llc" TargetMode="External"/><Relationship Id="rId310" Type="http://schemas.openxmlformats.org/officeDocument/2006/relationships/hyperlink" Target="https://www.justice.gov/atr/case/u-s-v-stroh-brewery-company" TargetMode="External"/><Relationship Id="rId70" Type="http://schemas.openxmlformats.org/officeDocument/2006/relationships/hyperlink" Target="https://www.justice.gov/atr/case/us-v-international-paper-company-and-temple-inland-inc" TargetMode="External"/><Relationship Id="rId91" Type="http://schemas.openxmlformats.org/officeDocument/2006/relationships/hyperlink" Target="https://www.justice.gov/atr/case/us-et-al-v-election-systems-software-inc" TargetMode="External"/><Relationship Id="rId145" Type="http://schemas.openxmlformats.org/officeDocument/2006/relationships/hyperlink" Target="https://www.justice.gov/atr/case/us-and-commonwealth-kentucky-v-dairy-farmers-america-inc-and-southern-belle-dairy-co-llc" TargetMode="External"/><Relationship Id="rId166" Type="http://schemas.openxmlformats.org/officeDocument/2006/relationships/hyperlink" Target="https://www.justice.gov/atr/case/us-v-worldcom-and-sprint-corp" TargetMode="External"/><Relationship Id="rId187" Type="http://schemas.openxmlformats.org/officeDocument/2006/relationships/hyperlink" Target="https://www.justice.gov/atr/case/us-v-imetal-et-al" TargetMode="External"/><Relationship Id="rId331" Type="http://schemas.openxmlformats.org/officeDocument/2006/relationships/hyperlink" Target="https://www.justice.gov/atr/case/us-v-spectra-physics-inc-and-laserplane-corp" TargetMode="External"/><Relationship Id="rId1" Type="http://schemas.openxmlformats.org/officeDocument/2006/relationships/hyperlink" Target="https://www.justice.gov/atr/antitrust-case-filings?field_case_type_value=civil_merger&amp;field_brief_federal_court_value=All&amp;field_case_violation_tid=All&amp;industry-code=&amp;order=field_case_date&amp;sort=asc" TargetMode="External"/><Relationship Id="rId212" Type="http://schemas.openxmlformats.org/officeDocument/2006/relationships/hyperlink" Target="https://www.justice.gov/atr/case/us-v-aluminum-co-america-and-alumax-inc" TargetMode="External"/><Relationship Id="rId233" Type="http://schemas.openxmlformats.org/officeDocument/2006/relationships/hyperlink" Target="https://www.justice.gov/atr/case/us-and-plaintiff-states-v-thomson-corp-and-west-publishing-co" TargetMode="External"/><Relationship Id="rId254" Type="http://schemas.openxmlformats.org/officeDocument/2006/relationships/hyperlink" Target="https://www.justice.gov/atr/case/us-v-society-corporation-and-ameritrust-corporation" TargetMode="External"/><Relationship Id="rId28" Type="http://schemas.openxmlformats.org/officeDocument/2006/relationships/hyperlink" Target="https://www.justice.gov/atr/case/us-and-plaintiff-states-v-aetna-inc-and-humana-inc" TargetMode="External"/><Relationship Id="rId49" Type="http://schemas.openxmlformats.org/officeDocument/2006/relationships/hyperlink" Target="https://www.justice.gov/atr/case/us-v-continental-ag-and-veyance-technologies-inc" TargetMode="External"/><Relationship Id="rId114" Type="http://schemas.openxmlformats.org/officeDocument/2006/relationships/hyperlink" Target="https://www.justice.gov/atr/case/us-v-bain-capital-llc-et-al" TargetMode="External"/><Relationship Id="rId275" Type="http://schemas.openxmlformats.org/officeDocument/2006/relationships/hyperlink" Target="https://www.justice.gov/atr/case/us-v-engelhard-corporation-and-filtrol-corporation" TargetMode="External"/><Relationship Id="rId296" Type="http://schemas.openxmlformats.org/officeDocument/2006/relationships/hyperlink" Target="https://www.justice.gov/atr/case/cooper-industries-inc" TargetMode="External"/><Relationship Id="rId300" Type="http://schemas.openxmlformats.org/officeDocument/2006/relationships/hyperlink" Target="https://www.justice.gov/atr/case/us-v-waste-management-inc-and-wm-acquiring-corp" TargetMode="External"/><Relationship Id="rId60" Type="http://schemas.openxmlformats.org/officeDocument/2006/relationships/hyperlink" Target="https://www.justice.gov/atr/case/us-et-al-v-us-airways-group-inc-and-amr-corporation" TargetMode="External"/><Relationship Id="rId81" Type="http://schemas.openxmlformats.org/officeDocument/2006/relationships/hyperlink" Target="https://www.justice.gov/atr/case/us-v-unilever-nv-et-al" TargetMode="External"/><Relationship Id="rId135" Type="http://schemas.openxmlformats.org/officeDocument/2006/relationships/hyperlink" Target="https://www.justice.gov/atr/case/us-v-cingular-wireless-corp-et-al" TargetMode="External"/><Relationship Id="rId156" Type="http://schemas.openxmlformats.org/officeDocument/2006/relationships/hyperlink" Target="https://www.justice.gov/atr/case/us-v-signature-flight-support-corp-ranger-aerospace" TargetMode="External"/><Relationship Id="rId177" Type="http://schemas.openxmlformats.org/officeDocument/2006/relationships/hyperlink" Target="https://www.justice.gov/atr/case/us-v-alliedsignal-inc-and-honeywellinc" TargetMode="External"/><Relationship Id="rId198" Type="http://schemas.openxmlformats.org/officeDocument/2006/relationships/hyperlink" Target="https://www.justice.gov/atr/case/us-v-chancellor-media-corp-and-kunz-co" TargetMode="External"/><Relationship Id="rId321" Type="http://schemas.openxmlformats.org/officeDocument/2006/relationships/hyperlink" Target="https://www.justice.gov/atr/case/us-v-gould-inc-and-saft-america-inc" TargetMode="External"/><Relationship Id="rId202" Type="http://schemas.openxmlformats.org/officeDocument/2006/relationships/hyperlink" Target="https://www.justice.gov/atr/case/us-v-citicorp-et-al" TargetMode="External"/><Relationship Id="rId223" Type="http://schemas.openxmlformats.org/officeDocument/2006/relationships/hyperlink" Target="https://www.justice.gov/atr/case/us-v-american-radio-systems-corp-and-ez-communications-inc" TargetMode="External"/><Relationship Id="rId244" Type="http://schemas.openxmlformats.org/officeDocument/2006/relationships/hyperlink" Target="https://www.justice.gov/atr/case/us-v-sabreliner-corp" TargetMode="External"/><Relationship Id="rId18" Type="http://schemas.openxmlformats.org/officeDocument/2006/relationships/hyperlink" Target="https://www.justice.gov/atr/case/us-v-centurylink-inc-and-level-3-communications-inc" TargetMode="External"/><Relationship Id="rId39" Type="http://schemas.openxmlformats.org/officeDocument/2006/relationships/hyperlink" Target="https://www.justice.gov/atr/case/us-state-colorado-state-idaho-commonwealth-pennsylvania-state-texas-commonwealth-virginia" TargetMode="External"/><Relationship Id="rId265" Type="http://schemas.openxmlformats.org/officeDocument/2006/relationships/hyperlink" Target="https://www.justice.gov/atr/case/us-v-baker-hughes-inc-et-al" TargetMode="External"/><Relationship Id="rId286" Type="http://schemas.openxmlformats.org/officeDocument/2006/relationships/hyperlink" Target="https://www.justice.gov/atr/case/us-v-macandrews-and-forbes-group-inc-et-al" TargetMode="External"/><Relationship Id="rId50" Type="http://schemas.openxmlformats.org/officeDocument/2006/relationships/hyperlink" Target="https://www.justice.gov/atr/case/us-v-nexstar-broadcasting-group-inc-et-al" TargetMode="External"/><Relationship Id="rId104" Type="http://schemas.openxmlformats.org/officeDocument/2006/relationships/hyperlink" Target="https://www.justice.gov/atr/case/us-v-manitowoc-co-et-al" TargetMode="External"/><Relationship Id="rId125" Type="http://schemas.openxmlformats.org/officeDocument/2006/relationships/hyperlink" Target="https://www.justice.gov/atr/case/us-v-mittal-steel-company-nv" TargetMode="External"/><Relationship Id="rId146" Type="http://schemas.openxmlformats.org/officeDocument/2006/relationships/hyperlink" Target="https://www.justice.gov/atr/case/us-v-sgl-carbon-aktiengesellschaft-and-sgl-carbon-llc" TargetMode="External"/><Relationship Id="rId167" Type="http://schemas.openxmlformats.org/officeDocument/2006/relationships/hyperlink" Target="https://www.justice.gov/atr/case/us-v-jds-uniphase-corp-and-e-tek-dynamics-inc" TargetMode="External"/><Relationship Id="rId188" Type="http://schemas.openxmlformats.org/officeDocument/2006/relationships/hyperlink" Target="https://www.justice.gov/atr/case/us-v-capstar-broadcasting-corp-and-triathlon-broadcasting-co" TargetMode="External"/><Relationship Id="rId311" Type="http://schemas.openxmlformats.org/officeDocument/2006/relationships/hyperlink" Target="https://www.justice.gov/atr/case/us-v-ara-services-inc-et-al" TargetMode="External"/><Relationship Id="rId332" Type="http://schemas.openxmlformats.org/officeDocument/2006/relationships/hyperlink" Target="https://www.justice.gov/atr/case/us-v-british-columbia-forest-products-ltd-and-mead-corp" TargetMode="External"/><Relationship Id="rId71" Type="http://schemas.openxmlformats.org/officeDocument/2006/relationships/hyperlink" Target="https://www.justice.gov/atr/case/us-and-state-new-york-v-verizon-communications-inc-et-al" TargetMode="External"/><Relationship Id="rId92" Type="http://schemas.openxmlformats.org/officeDocument/2006/relationships/hyperlink" Target="https://www.justice.gov/atr/case/us-v-bemis-co-inc-et-al" TargetMode="External"/><Relationship Id="rId213" Type="http://schemas.openxmlformats.org/officeDocument/2006/relationships/hyperlink" Target="https://www.justice.gov/atr/case/us-v-aluminum-co-america-and-reynolds-metals-co" TargetMode="External"/><Relationship Id="rId234" Type="http://schemas.openxmlformats.org/officeDocument/2006/relationships/hyperlink" Target="https://www.justice.gov/atr/case/us-v-american-skiing-company-and-s-k-i-ltd" TargetMode="External"/><Relationship Id="rId2" Type="http://schemas.openxmlformats.org/officeDocument/2006/relationships/hyperlink" Target="https://www.justice.gov/atr/antitrust-case-filings?field_case_type_value=civil_merger&amp;field_brief_federal_court_value=All&amp;field_case_violation_tid=All&amp;industry-code=&amp;order=title&amp;sort=asc" TargetMode="External"/><Relationship Id="rId29" Type="http://schemas.openxmlformats.org/officeDocument/2006/relationships/hyperlink" Target="https://www.justice.gov/atr/case/us-v-anheuser-busch-inbev-sanv-and-sabmiller-plc" TargetMode="External"/><Relationship Id="rId255" Type="http://schemas.openxmlformats.org/officeDocument/2006/relationships/hyperlink" Target="https://www.justice.gov/atr/case/us-v-tidewater-inc-and-zapata-gulf-marine-corp" TargetMode="External"/><Relationship Id="rId276" Type="http://schemas.openxmlformats.org/officeDocument/2006/relationships/hyperlink" Target="https://www.justice.gov/atr/case/us-v-waste-management-inc-et-al" TargetMode="External"/><Relationship Id="rId297" Type="http://schemas.openxmlformats.org/officeDocument/2006/relationships/hyperlink" Target="https://www.justice.gov/atr/case/us-v-calmar-inc-and-realex-corp" TargetMode="External"/><Relationship Id="rId40" Type="http://schemas.openxmlformats.org/officeDocument/2006/relationships/hyperlink" Target="https://www.justice.gov/atr/case/u-s-v-iron-mountain-inc-and-recall-holdings-ltd" TargetMode="External"/><Relationship Id="rId115" Type="http://schemas.openxmlformats.org/officeDocument/2006/relationships/hyperlink" Target="https://www.justice.gov/atr/case/us-v-pearson-plc-et-al-reed-elsevierharcourt" TargetMode="External"/><Relationship Id="rId136" Type="http://schemas.openxmlformats.org/officeDocument/2006/relationships/hyperlink" Target="https://www.justice.gov/atr/case/us-v-connors-bros-income-fund-and-bumble-bee-seafoods-llc" TargetMode="External"/><Relationship Id="rId157" Type="http://schemas.openxmlformats.org/officeDocument/2006/relationships/hyperlink" Target="https://www.justice.gov/atr/case/us-v-3d-systems-corp-and-dtm-corp" TargetMode="External"/><Relationship Id="rId178" Type="http://schemas.openxmlformats.org/officeDocument/2006/relationships/hyperlink" Target="https://www.justice.gov/atr/case/us-v-alcoa-et-al" TargetMode="External"/><Relationship Id="rId301" Type="http://schemas.openxmlformats.org/officeDocument/2006/relationships/hyperlink" Target="https://www.justice.gov/atr/case/us-v-rice-growers-association-california-and-pacific-international-rice-mill-inc" TargetMode="External"/><Relationship Id="rId322" Type="http://schemas.openxmlformats.org/officeDocument/2006/relationships/hyperlink" Target="https://www.justice.gov/atr/case/us-v-acorn-engineering-co" TargetMode="External"/><Relationship Id="rId61" Type="http://schemas.openxmlformats.org/officeDocument/2006/relationships/hyperlink" Target="https://www.justice.gov/atr/case/us-and-state-texas-v-cinemark-holdings-inc-et-al" TargetMode="External"/><Relationship Id="rId82" Type="http://schemas.openxmlformats.org/officeDocument/2006/relationships/hyperlink" Target="https://www.justice.gov/atr/case/us-v-deutsche-b-rse-ag-and-nyse-euronext" TargetMode="External"/><Relationship Id="rId199" Type="http://schemas.openxmlformats.org/officeDocument/2006/relationships/hyperlink" Target="https://www.justice.gov/atr/case/us-v-northwest-airlines-corp-and-continental-airlines-inc" TargetMode="External"/><Relationship Id="rId203" Type="http://schemas.openxmlformats.org/officeDocument/2006/relationships/hyperlink" Target="https://www.justice.gov/atr/case/us-and-plaintiff-states-v-usa-waste-services-inc-et-al" TargetMode="External"/><Relationship Id="rId19" Type="http://schemas.openxmlformats.org/officeDocument/2006/relationships/hyperlink" Target="https://www.justice.gov/atr/case/us-v-danone-sa-and-whitewave-foods-company" TargetMode="External"/><Relationship Id="rId224" Type="http://schemas.openxmlformats.org/officeDocument/2006/relationships/hyperlink" Target="https://www.justice.gov/atr/case/us-v-ez-communications-inc-and-evergreen-media-corp" TargetMode="External"/><Relationship Id="rId245" Type="http://schemas.openxmlformats.org/officeDocument/2006/relationships/hyperlink" Target="https://www.justice.gov/atr/case/us-and-plaintiff-states-v-browning-ferris-industries" TargetMode="External"/><Relationship Id="rId266" Type="http://schemas.openxmlformats.org/officeDocument/2006/relationships/hyperlink" Target="https://www.justice.gov/atr/case/us-v-united-tote-inc" TargetMode="External"/><Relationship Id="rId287" Type="http://schemas.openxmlformats.org/officeDocument/2006/relationships/hyperlink" Target="https://www.justice.gov/atr/case/us-v-rohm-and-haas-company" TargetMode="External"/><Relationship Id="rId30" Type="http://schemas.openxmlformats.org/officeDocument/2006/relationships/hyperlink" Target="https://www.justice.gov/atr/case/us-v-gtcr-fund-xa-et-al" TargetMode="External"/><Relationship Id="rId105" Type="http://schemas.openxmlformats.org/officeDocument/2006/relationships/hyperlink" Target="https://www.justice.gov/atr/case/us-v-raycom-media-inc" TargetMode="External"/><Relationship Id="rId126" Type="http://schemas.openxmlformats.org/officeDocument/2006/relationships/hyperlink" Target="https://www.justice.gov/atr/case/us-v-mcclatchy-company-and-knight-ridder-inc" TargetMode="External"/><Relationship Id="rId147" Type="http://schemas.openxmlformats.org/officeDocument/2006/relationships/hyperlink" Target="https://www.justice.gov/atr/case/us-v-upm-kymmene-oyj-raflatac-inc-et-al" TargetMode="External"/><Relationship Id="rId168" Type="http://schemas.openxmlformats.org/officeDocument/2006/relationships/hyperlink" Target="https://www.justice.gov/atr/case/us-v-allied-waste-industries-inc-and-republic-services-inc" TargetMode="External"/><Relationship Id="rId312" Type="http://schemas.openxmlformats.org/officeDocument/2006/relationships/hyperlink" Target="https://www.justice.gov/atr/case/us-v-virginia-national-bankshares-inc-et-al" TargetMode="External"/><Relationship Id="rId333" Type="http://schemas.openxmlformats.org/officeDocument/2006/relationships/hyperlink" Target="https://www.justice.gov/atr/case/us-v-cbs-inc" TargetMode="External"/><Relationship Id="rId51" Type="http://schemas.openxmlformats.org/officeDocument/2006/relationships/hyperlink" Target="https://www.justice.gov/atr/case/us-v-national-cinemedia-inc-et-al" TargetMode="External"/><Relationship Id="rId72" Type="http://schemas.openxmlformats.org/officeDocument/2006/relationships/hyperlink" Target="https://www.justice.gov/atr/case/us-v-grupo-bimbo-sab-de-cv-et-al" TargetMode="External"/><Relationship Id="rId93" Type="http://schemas.openxmlformats.org/officeDocument/2006/relationships/hyperlink" Target="https://www.justice.gov/atr/case/us-et-al-v-ticketmaster-entertainment-inc-et-al" TargetMode="External"/><Relationship Id="rId189" Type="http://schemas.openxmlformats.org/officeDocument/2006/relationships/hyperlink" Target="https://www.justice.gov/atr/case/us-et-al-v-allied-waste-industries-inc-and-browning-ferris-industries-inc"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justice.gov/atr/antitrust-case-filings?field_case_type_value=civil_merger&amp;field_brief_federal_court_value=All&amp;field_case_violation_tid=All&amp;industry-code=&amp;order=field_brief_federal_court&amp;sort=asc" TargetMode="External"/><Relationship Id="rId2" Type="http://schemas.openxmlformats.org/officeDocument/2006/relationships/hyperlink" Target="https://www.justice.gov/atr/antitrust-case-filings?field_case_type_value=civil_merger&amp;field_brief_federal_court_value=All&amp;field_case_violation_tid=All&amp;industry-code=&amp;order=title&amp;sort=asc" TargetMode="External"/><Relationship Id="rId1" Type="http://schemas.openxmlformats.org/officeDocument/2006/relationships/hyperlink" Target="https://www.justice.gov/atr/antitrust-case-filings?field_case_type_value=civil_merger&amp;field_brief_federal_court_value=All&amp;field_case_violation_tid=All&amp;industry-code=&amp;order=field_case_date&amp;sort=asc" TargetMode="External"/><Relationship Id="rId5" Type="http://schemas.openxmlformats.org/officeDocument/2006/relationships/printerSettings" Target="../printerSettings/printerSettings1.bin"/><Relationship Id="rId4" Type="http://schemas.openxmlformats.org/officeDocument/2006/relationships/hyperlink" Target="https://www.ftc.gov/enforcement/cases-proceedings/161-0116/sherwin-williamsvalspar-mat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justice.gov/atr/antitrust-case-filings?field_case_type_value=civil_merger&amp;field_brief_federal_court_value=All&amp;field_case_violation_tid=All&amp;industry-code=&amp;order=field_brief_federal_court&amp;sort=asc" TargetMode="External"/><Relationship Id="rId2" Type="http://schemas.openxmlformats.org/officeDocument/2006/relationships/hyperlink" Target="https://www.justice.gov/atr/antitrust-case-filings?field_case_type_value=civil_merger&amp;field_brief_federal_court_value=All&amp;field_case_violation_tid=All&amp;industry-code=&amp;order=title&amp;sort=asc" TargetMode="External"/><Relationship Id="rId1" Type="http://schemas.openxmlformats.org/officeDocument/2006/relationships/hyperlink" Target="https://www.justice.gov/atr/antitrust-case-filings?field_case_type_value=civil_merger&amp;field_brief_federal_court_value=All&amp;field_case_violation_tid=All&amp;industry-code=&amp;order=field_case_date&amp;sort=as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justice.gov/atr/case/us-v-anheuser-busch-inbev-sanv-and-grupo-modelo-sab-de-cv" TargetMode="External"/><Relationship Id="rId18" Type="http://schemas.openxmlformats.org/officeDocument/2006/relationships/hyperlink" Target="https://www.justice.gov/atr/case/us-v-thomson-corp-and-reuters-group-plc" TargetMode="External"/><Relationship Id="rId26" Type="http://schemas.openxmlformats.org/officeDocument/2006/relationships/hyperlink" Target="https://www.justice.gov/atr/case/us-v-jds-uniphase-corp-and-e-tek-dynamics-inc" TargetMode="External"/><Relationship Id="rId39" Type="http://schemas.openxmlformats.org/officeDocument/2006/relationships/hyperlink" Target="https://www.justice.gov/atr/case/us-and-plaintiff-states-v-dean-foods-co" TargetMode="External"/><Relationship Id="rId21" Type="http://schemas.openxmlformats.org/officeDocument/2006/relationships/hyperlink" Target="https://www.justice.gov/atr/case/us-v-inco-ltd-and-falconbridge-ltd" TargetMode="External"/><Relationship Id="rId34" Type="http://schemas.openxmlformats.org/officeDocument/2006/relationships/hyperlink" Target="https://www.justice.gov/atr/antitrust-case-filings?field_case_type_value=civil_merger&amp;field_brief_federal_court_value=All&amp;field_case_violation_tid=All&amp;industry-code=&amp;order=field_case_date&amp;sort=asc" TargetMode="External"/><Relationship Id="rId42" Type="http://schemas.openxmlformats.org/officeDocument/2006/relationships/hyperlink" Target="https://www.justice.gov/atr/case/us-v-citicorp-et-al" TargetMode="External"/><Relationship Id="rId47" Type="http://schemas.openxmlformats.org/officeDocument/2006/relationships/hyperlink" Target="https://www.justice.gov/atr/case/us-v-nat-lc-and-dr-partners-dba-donrey-media-group" TargetMode="External"/><Relationship Id="rId50" Type="http://schemas.openxmlformats.org/officeDocument/2006/relationships/hyperlink" Target="https://www.justice.gov/atr/case/us-v-texas-commerce-bancshares-inc-and-texas-commerce-bank-midland-na" TargetMode="External"/><Relationship Id="rId55" Type="http://schemas.openxmlformats.org/officeDocument/2006/relationships/hyperlink" Target="https://www.justice.gov/atr/case/us-v-lewis-m-manderson-jr-and-patrick-media-group-atlanta-inc" TargetMode="External"/><Relationship Id="rId63" Type="http://schemas.openxmlformats.org/officeDocument/2006/relationships/hyperlink" Target="https://www.justice.gov/atr/case/us-v-rockwell-international-corporation-and-rockwell-international-holdings-limited" TargetMode="External"/><Relationship Id="rId68" Type="http://schemas.openxmlformats.org/officeDocument/2006/relationships/hyperlink" Target="https://www.justice.gov/atr/case/us-v-culbro-corporation-et-al" TargetMode="External"/><Relationship Id="rId7" Type="http://schemas.openxmlformats.org/officeDocument/2006/relationships/hyperlink" Target="https://www.justice.gov/atr/case/us-v-bayer-ag-and-monsanto-company" TargetMode="External"/><Relationship Id="rId2" Type="http://schemas.openxmlformats.org/officeDocument/2006/relationships/hyperlink" Target="https://www.justice.gov/atr/case/us-v-united-technologies-corp-and-rockwell-collins-inc" TargetMode="External"/><Relationship Id="rId16" Type="http://schemas.openxmlformats.org/officeDocument/2006/relationships/hyperlink" Target="https://www.justice.gov/atr/case/us-v-inbev-nvsa-et-al" TargetMode="External"/><Relationship Id="rId29" Type="http://schemas.openxmlformats.org/officeDocument/2006/relationships/hyperlink" Target="https://www.justice.gov/atr/case/us-v-bell-atlantic-corpet-al" TargetMode="External"/><Relationship Id="rId1" Type="http://schemas.openxmlformats.org/officeDocument/2006/relationships/hyperlink" Target="https://www.justice.gov/atr/case/united-states-and-plaintiff-states-v-cvs-health-corp-and-aetna-inc" TargetMode="External"/><Relationship Id="rId6" Type="http://schemas.openxmlformats.org/officeDocument/2006/relationships/hyperlink" Target="https://www.justice.gov/atr/case/us-v-centurylink-inc-and-level-3-communications-inc" TargetMode="External"/><Relationship Id="rId11" Type="http://schemas.openxmlformats.org/officeDocument/2006/relationships/hyperlink" Target="https://www.justice.gov/atr/case/us-v-charter-communications-inc-et-al" TargetMode="External"/><Relationship Id="rId24" Type="http://schemas.openxmlformats.org/officeDocument/2006/relationships/hyperlink" Target="https://www.justice.gov/atr/case/us-v-clear-channel-communications-and-amfm" TargetMode="External"/><Relationship Id="rId32" Type="http://schemas.openxmlformats.org/officeDocument/2006/relationships/hyperlink" Target="https://www.justice.gov/atr/case/us-v-walt-disney-company" TargetMode="External"/><Relationship Id="rId37" Type="http://schemas.openxmlformats.org/officeDocument/2006/relationships/hyperlink" Target="https://www.justice.gov/atr/case/us-v-georges-foods-llc-et-al" TargetMode="External"/><Relationship Id="rId40" Type="http://schemas.openxmlformats.org/officeDocument/2006/relationships/hyperlink" Target="https://www.justice.gov/atr/case/us-and-commonwealth-kentucky-v-dairy-farmers-america-inc-and-southern-belle-dairy-co-llc" TargetMode="External"/><Relationship Id="rId45" Type="http://schemas.openxmlformats.org/officeDocument/2006/relationships/hyperlink" Target="https://www.justice.gov/atr/case/us-v-ez-communications-inc-and-evergreen-media-corp" TargetMode="External"/><Relationship Id="rId53" Type="http://schemas.openxmlformats.org/officeDocument/2006/relationships/hyperlink" Target="https://www.justice.gov/atr/case/us-v-american-safety-razor-co-et-al" TargetMode="External"/><Relationship Id="rId58" Type="http://schemas.openxmlformats.org/officeDocument/2006/relationships/hyperlink" Target="https://www.justice.gov/atr/case/us-v-rice-growers-association-california-and-pacific-international-rice-mill-inc" TargetMode="External"/><Relationship Id="rId66" Type="http://schemas.openxmlformats.org/officeDocument/2006/relationships/hyperlink" Target="https://www.justice.gov/atr/case/us-v-spectra-physics-inc-and-laserplane-corp" TargetMode="External"/><Relationship Id="rId5" Type="http://schemas.openxmlformats.org/officeDocument/2006/relationships/hyperlink" Target="https://www.justice.gov/atr/case/u-s-v-general-electric-co-and-baker-hughes-incorporated" TargetMode="External"/><Relationship Id="rId15" Type="http://schemas.openxmlformats.org/officeDocument/2006/relationships/hyperlink" Target="https://www.justice.gov/atr/case/us-and-plaintiff-states-v-att-inc-et-al" TargetMode="External"/><Relationship Id="rId23" Type="http://schemas.openxmlformats.org/officeDocument/2006/relationships/hyperlink" Target="https://www.justice.gov/atr/case/us-v-cingular-wireless-corp-et-al" TargetMode="External"/><Relationship Id="rId28" Type="http://schemas.openxmlformats.org/officeDocument/2006/relationships/hyperlink" Target="https://www.justice.gov/atr/case/us-v-alliedsignal-inc-and-honeywellinc" TargetMode="External"/><Relationship Id="rId36" Type="http://schemas.openxmlformats.org/officeDocument/2006/relationships/hyperlink" Target="https://www.justice.gov/atr/antitrust-case-filings?field_case_type_value=civil_merger&amp;field_brief_federal_court_value=All&amp;field_case_violation_tid=All&amp;industry-code=&amp;order=field_brief_federal_court&amp;sort=asc" TargetMode="External"/><Relationship Id="rId49" Type="http://schemas.openxmlformats.org/officeDocument/2006/relationships/hyperlink" Target="https://www.justice.gov/atr/case/us-v-texas-commerce-bancshares-inc-and-texas-commerce-bank-beaumont-na" TargetMode="External"/><Relationship Id="rId57" Type="http://schemas.openxmlformats.org/officeDocument/2006/relationships/hyperlink" Target="https://www.justice.gov/atr/case/us-v-spa-officine-maccaferri-et-al" TargetMode="External"/><Relationship Id="rId61" Type="http://schemas.openxmlformats.org/officeDocument/2006/relationships/hyperlink" Target="https://www.justice.gov/atr/case/us-v-tribune-company-and-sentindel-star-company" TargetMode="External"/><Relationship Id="rId10" Type="http://schemas.openxmlformats.org/officeDocument/2006/relationships/hyperlink" Target="https://www.justice.gov/atr/case/us-v-halliburton-co-and-baker-hughes-inc" TargetMode="External"/><Relationship Id="rId19" Type="http://schemas.openxmlformats.org/officeDocument/2006/relationships/hyperlink" Target="https://www.justice.gov/atr/case/us-v-bain-capital-llc-et-al" TargetMode="External"/><Relationship Id="rId31" Type="http://schemas.openxmlformats.org/officeDocument/2006/relationships/hyperlink" Target="https://www.justice.gov/atr/case/us-v-att-corp-and-tele-communications-inc" TargetMode="External"/><Relationship Id="rId44" Type="http://schemas.openxmlformats.org/officeDocument/2006/relationships/hyperlink" Target="https://www.justice.gov/atr/case/us-v-chancellor-media-co-inc-and-sfx-broadcasting-inc" TargetMode="External"/><Relationship Id="rId52" Type="http://schemas.openxmlformats.org/officeDocument/2006/relationships/hyperlink" Target="https://www.justice.gov/atr/case/us-v-country-lake-foods-inc-et-al" TargetMode="External"/><Relationship Id="rId60" Type="http://schemas.openxmlformats.org/officeDocument/2006/relationships/hyperlink" Target="https://www.justice.gov/atr/case/us-v-newell-companies-inc" TargetMode="External"/><Relationship Id="rId65" Type="http://schemas.openxmlformats.org/officeDocument/2006/relationships/hyperlink" Target="https://www.justice.gov/atr/case/us-v-acorn-engineering-co" TargetMode="External"/><Relationship Id="rId4" Type="http://schemas.openxmlformats.org/officeDocument/2006/relationships/hyperlink" Target="https://www.justice.gov/atr/case/us-v-att-inc-directv-group-holdings-llc-and-time-warner-inc" TargetMode="External"/><Relationship Id="rId9" Type="http://schemas.openxmlformats.org/officeDocument/2006/relationships/hyperlink" Target="https://www.justice.gov/atr/case/us-v-anheuser-busch-inbev-sanv-and-sabmiller-plc" TargetMode="External"/><Relationship Id="rId14" Type="http://schemas.openxmlformats.org/officeDocument/2006/relationships/hyperlink" Target="https://www.justice.gov/atr/case/us-v-united-technologies-corp-and-goodrich-corp" TargetMode="External"/><Relationship Id="rId22" Type="http://schemas.openxmlformats.org/officeDocument/2006/relationships/hyperlink" Target="https://www.justice.gov/atr/case/us-v-sbc-communications-inc-and-att-corp" TargetMode="External"/><Relationship Id="rId27" Type="http://schemas.openxmlformats.org/officeDocument/2006/relationships/hyperlink" Target="https://www.justice.gov/atr/case/us-v-att-corp-and-mediaone-group-inc" TargetMode="External"/><Relationship Id="rId30" Type="http://schemas.openxmlformats.org/officeDocument/2006/relationships/hyperlink" Target="https://www.justice.gov/atr/case/us-v-sbc-communications-inc-and-ameritech-corp" TargetMode="External"/><Relationship Id="rId35" Type="http://schemas.openxmlformats.org/officeDocument/2006/relationships/hyperlink" Target="https://www.justice.gov/atr/antitrust-case-filings?field_case_type_value=civil_merger&amp;field_brief_federal_court_value=All&amp;field_case_violation_tid=All&amp;industry-code=&amp;order=title&amp;sort=asc" TargetMode="External"/><Relationship Id="rId43" Type="http://schemas.openxmlformats.org/officeDocument/2006/relationships/hyperlink" Target="https://www.justice.gov/atr/case/us-v-general-electric-co-and-innoserv-technologies-inc" TargetMode="External"/><Relationship Id="rId48" Type="http://schemas.openxmlformats.org/officeDocument/2006/relationships/hyperlink" Target="https://www.justice.gov/atr/case/us-v-sabreliner-corp" TargetMode="External"/><Relationship Id="rId56" Type="http://schemas.openxmlformats.org/officeDocument/2006/relationships/hyperlink" Target="https://www.justice.gov/atr/case/us-v-syufy-enterprises-and-raymond-j-syufy" TargetMode="External"/><Relationship Id="rId64" Type="http://schemas.openxmlformats.org/officeDocument/2006/relationships/hyperlink" Target="https://www.justice.gov/atr/case/us-v-gould-inc-and-saft-america-inc" TargetMode="External"/><Relationship Id="rId69" Type="http://schemas.openxmlformats.org/officeDocument/2006/relationships/hyperlink" Target="https://www.justice.gov/atr/case/us-v-cookson-group-plc-et-al-0" TargetMode="External"/><Relationship Id="rId8" Type="http://schemas.openxmlformats.org/officeDocument/2006/relationships/hyperlink" Target="https://www.justice.gov/atr/case/us-and-plaintiff-states-v-aetna-inc-and-humana-inc" TargetMode="External"/><Relationship Id="rId51" Type="http://schemas.openxmlformats.org/officeDocument/2006/relationships/hyperlink" Target="https://www.justice.gov/atr/case/us-v-pacific-amphitheatre-partnership-et-al" TargetMode="External"/><Relationship Id="rId3" Type="http://schemas.openxmlformats.org/officeDocument/2006/relationships/hyperlink" Target="https://www.justice.gov/atr/case/us-v-walt-disney-company-and-twenty-first-century-fox-inc" TargetMode="External"/><Relationship Id="rId12" Type="http://schemas.openxmlformats.org/officeDocument/2006/relationships/hyperlink" Target="https://www.justice.gov/atr/case/us-and-plaintiff-states-v-anthem-inc-and-cigna-corp" TargetMode="External"/><Relationship Id="rId17" Type="http://schemas.openxmlformats.org/officeDocument/2006/relationships/hyperlink" Target="https://www.justice.gov/atr/case/us-and-plaintiff-states-v-verizon-communications-inc-and-alltel-corp" TargetMode="External"/><Relationship Id="rId25" Type="http://schemas.openxmlformats.org/officeDocument/2006/relationships/hyperlink" Target="https://www.justice.gov/atr/case/us-v-worldcom-and-sprint-corp" TargetMode="External"/><Relationship Id="rId33" Type="http://schemas.openxmlformats.org/officeDocument/2006/relationships/hyperlink" Target="https://www.justice.gov/atr/case/us-v-bell-atlantic-corpet-al" TargetMode="External"/><Relationship Id="rId38" Type="http://schemas.openxmlformats.org/officeDocument/2006/relationships/hyperlink" Target="https://www.justice.gov/atr/case/us-et-al-v-election-systems-software-inc" TargetMode="External"/><Relationship Id="rId46" Type="http://schemas.openxmlformats.org/officeDocument/2006/relationships/hyperlink" Target="https://www.justice.gov/atr/case/us-and-florida-v-reuter-recycling-florida-inc-and-waste-management-inc-florida" TargetMode="External"/><Relationship Id="rId59" Type="http://schemas.openxmlformats.org/officeDocument/2006/relationships/hyperlink" Target="https://www.justice.gov/atr/case/us-v-national-medical-enterprises-inc-and-nme-hospitals-inc" TargetMode="External"/><Relationship Id="rId67" Type="http://schemas.openxmlformats.org/officeDocument/2006/relationships/hyperlink" Target="https://www.justice.gov/atr/case/us-v-american-ship-building-co-and-litton-systems-inc" TargetMode="External"/><Relationship Id="rId20" Type="http://schemas.openxmlformats.org/officeDocument/2006/relationships/hyperlink" Target="https://www.justice.gov/atr/case/us-v-mittal-steel-company-nv" TargetMode="External"/><Relationship Id="rId41" Type="http://schemas.openxmlformats.org/officeDocument/2006/relationships/hyperlink" Target="https://www.justice.gov/atr/case/us-v-miller-industries-inc-et-al" TargetMode="External"/><Relationship Id="rId54" Type="http://schemas.openxmlformats.org/officeDocument/2006/relationships/hyperlink" Target="https://www.justice.gov/atr/case/us-v-baker-hughes-inc-et-al-0" TargetMode="External"/><Relationship Id="rId62" Type="http://schemas.openxmlformats.org/officeDocument/2006/relationships/hyperlink" Target="https://www.justice.gov/atr/case/us-v-flintkote-company-et-al" TargetMode="External"/><Relationship Id="rId70" Type="http://schemas.openxmlformats.org/officeDocument/2006/relationships/hyperlink" Target="https://www.justice.gov/atr/case/us-and-plaintiff-states-v-dow-chemical-company-and-e-i-du-pont-de-nemours-company-inc"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justice.gov/atr/antitrust-case-filings?field_case_type_value=civil_merger&amp;field_brief_federal_court_value=All&amp;field_case_violation_tid=All&amp;industry-code=&amp;order=field_brief_federal_court&amp;sort=asc" TargetMode="External"/><Relationship Id="rId2" Type="http://schemas.openxmlformats.org/officeDocument/2006/relationships/hyperlink" Target="https://www.justice.gov/atr/antitrust-case-filings?field_case_type_value=civil_merger&amp;field_brief_federal_court_value=All&amp;field_case_violation_tid=All&amp;industry-code=&amp;order=title&amp;sort=asc" TargetMode="External"/><Relationship Id="rId1" Type="http://schemas.openxmlformats.org/officeDocument/2006/relationships/hyperlink" Target="https://www.justice.gov/atr/antitrust-case-filings?field_case_type_value=civil_merger&amp;field_brief_federal_court_value=All&amp;field_case_violation_tid=All&amp;industry-code=&amp;order=field_case_date&amp;sort=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990A-82FE-8E4E-B634-94058061DB59}">
  <dimension ref="A1:X1048575"/>
  <sheetViews>
    <sheetView zoomScaleNormal="100" workbookViewId="0">
      <pane ySplit="1" topLeftCell="A2" activePane="bottomLeft" state="frozen"/>
      <selection pane="bottomLeft"/>
    </sheetView>
  </sheetViews>
  <sheetFormatPr defaultColWidth="11.44140625" defaultRowHeight="14.4" x14ac:dyDescent="0.3"/>
  <cols>
    <col min="3" max="3" width="14.33203125" hidden="1" customWidth="1"/>
    <col min="4" max="4" width="47.109375" customWidth="1"/>
    <col min="5" max="5" width="36.109375" hidden="1" customWidth="1"/>
    <col min="6" max="6" width="18.109375" customWidth="1"/>
    <col min="7" max="7" width="21.33203125" customWidth="1"/>
    <col min="8" max="8" width="16.33203125" bestFit="1" customWidth="1"/>
    <col min="9" max="9" width="13.44140625" bestFit="1" customWidth="1"/>
    <col min="10" max="10" width="7.6640625" bestFit="1" customWidth="1"/>
    <col min="11" max="11" width="13.77734375" bestFit="1" customWidth="1"/>
    <col min="12" max="12" width="8" bestFit="1" customWidth="1"/>
    <col min="13" max="13" width="8" customWidth="1"/>
    <col min="14" max="14" width="18.109375" bestFit="1" customWidth="1"/>
    <col min="15" max="15" width="18.44140625" bestFit="1" customWidth="1"/>
    <col min="16" max="16" width="7.44140625" bestFit="1" customWidth="1"/>
    <col min="17" max="17" width="6.77734375" hidden="1" customWidth="1"/>
    <col min="18" max="18" width="6.109375" hidden="1" customWidth="1"/>
    <col min="21" max="24" width="0" hidden="1" customWidth="1"/>
  </cols>
  <sheetData>
    <row r="1" spans="1:24" x14ac:dyDescent="0.3">
      <c r="A1" s="9" t="s">
        <v>0</v>
      </c>
      <c r="B1" s="9" t="s">
        <v>415</v>
      </c>
      <c r="C1" s="10" t="s">
        <v>45</v>
      </c>
      <c r="D1" s="10" t="s">
        <v>1335</v>
      </c>
      <c r="E1" s="10" t="s">
        <v>46</v>
      </c>
      <c r="F1" s="10" t="s">
        <v>418</v>
      </c>
      <c r="G1" s="9" t="s">
        <v>419</v>
      </c>
      <c r="H1" s="9" t="s">
        <v>1</v>
      </c>
      <c r="I1" s="9" t="s">
        <v>23</v>
      </c>
      <c r="J1" s="9" t="s">
        <v>2</v>
      </c>
      <c r="K1" s="9" t="s">
        <v>24</v>
      </c>
      <c r="L1" t="s">
        <v>3</v>
      </c>
      <c r="M1" t="s">
        <v>1364</v>
      </c>
      <c r="N1" t="s">
        <v>25</v>
      </c>
      <c r="O1" t="s">
        <v>1363</v>
      </c>
      <c r="P1" t="s">
        <v>29</v>
      </c>
      <c r="Q1" t="s">
        <v>1231</v>
      </c>
      <c r="R1" t="s">
        <v>1232</v>
      </c>
      <c r="S1" t="s">
        <v>1358</v>
      </c>
      <c r="T1" t="s">
        <v>560</v>
      </c>
      <c r="U1" t="s">
        <v>732</v>
      </c>
      <c r="V1" t="s">
        <v>1024</v>
      </c>
      <c r="W1" t="s">
        <v>1025</v>
      </c>
      <c r="X1" t="s">
        <v>1261</v>
      </c>
    </row>
    <row r="2" spans="1:24" ht="16.8" x14ac:dyDescent="0.3">
      <c r="A2" t="s">
        <v>4</v>
      </c>
      <c r="B2">
        <v>2011</v>
      </c>
      <c r="C2" s="4">
        <v>40561</v>
      </c>
      <c r="D2" s="2" t="s">
        <v>131</v>
      </c>
      <c r="E2" s="3" t="s">
        <v>48</v>
      </c>
      <c r="F2" s="3" t="s">
        <v>616</v>
      </c>
      <c r="G2" s="3" t="s">
        <v>616</v>
      </c>
      <c r="H2" s="3" t="s">
        <v>501</v>
      </c>
      <c r="I2" s="3" t="s">
        <v>579</v>
      </c>
      <c r="J2" s="3" t="s">
        <v>18</v>
      </c>
      <c r="K2" s="3" t="s">
        <v>618</v>
      </c>
      <c r="L2" s="3" t="s">
        <v>619</v>
      </c>
      <c r="M2">
        <f t="shared" ref="M2:M25" si="0">IF(MONTH(N2) &lt; 10, YEAR(N2), YEAR(N2)+1)</f>
        <v>2011</v>
      </c>
      <c r="N2" s="1">
        <v>40571</v>
      </c>
      <c r="O2" s="1">
        <v>41507</v>
      </c>
      <c r="P2" t="s">
        <v>466</v>
      </c>
      <c r="S2" t="s">
        <v>617</v>
      </c>
    </row>
    <row r="3" spans="1:24" ht="16.8" x14ac:dyDescent="0.3">
      <c r="A3" t="s">
        <v>4</v>
      </c>
      <c r="B3">
        <v>2012</v>
      </c>
      <c r="C3" s="4">
        <v>40921</v>
      </c>
      <c r="D3" s="2" t="s">
        <v>116</v>
      </c>
      <c r="E3" s="3" t="s">
        <v>75</v>
      </c>
      <c r="F3" s="3" t="s">
        <v>576</v>
      </c>
      <c r="G3" s="3" t="s">
        <v>576</v>
      </c>
      <c r="H3" s="3" t="s">
        <v>501</v>
      </c>
      <c r="I3" s="3" t="s">
        <v>578</v>
      </c>
      <c r="J3" s="3" t="s">
        <v>579</v>
      </c>
      <c r="K3" s="3" t="s">
        <v>500</v>
      </c>
      <c r="L3" s="3" t="s">
        <v>580</v>
      </c>
      <c r="M3">
        <f t="shared" si="0"/>
        <v>2012</v>
      </c>
      <c r="N3" s="1">
        <v>41137</v>
      </c>
      <c r="O3" s="1">
        <v>41499</v>
      </c>
      <c r="P3" t="s">
        <v>466</v>
      </c>
      <c r="S3" t="s">
        <v>577</v>
      </c>
      <c r="T3" t="s">
        <v>581</v>
      </c>
    </row>
    <row r="4" spans="1:24" ht="16.8" x14ac:dyDescent="0.3">
      <c r="A4" t="s">
        <v>4</v>
      </c>
      <c r="B4">
        <v>2000</v>
      </c>
      <c r="C4" s="4">
        <v>36704</v>
      </c>
      <c r="D4" s="2" t="s">
        <v>218</v>
      </c>
      <c r="E4" s="3" t="s">
        <v>48</v>
      </c>
      <c r="F4" s="3" t="s">
        <v>811</v>
      </c>
      <c r="G4" s="3" t="s">
        <v>811</v>
      </c>
      <c r="H4" s="3" t="s">
        <v>463</v>
      </c>
      <c r="I4" s="3" t="s">
        <v>802</v>
      </c>
      <c r="J4" s="3" t="s">
        <v>802</v>
      </c>
      <c r="K4" s="3" t="s">
        <v>812</v>
      </c>
      <c r="L4" s="3" t="s">
        <v>812</v>
      </c>
      <c r="M4">
        <f t="shared" si="0"/>
        <v>2000</v>
      </c>
      <c r="N4" s="1">
        <v>36703</v>
      </c>
      <c r="O4" t="s">
        <v>466</v>
      </c>
      <c r="P4">
        <v>129000</v>
      </c>
      <c r="S4" t="s">
        <v>30</v>
      </c>
    </row>
    <row r="5" spans="1:24" ht="16.8" x14ac:dyDescent="0.3">
      <c r="A5" t="s">
        <v>4</v>
      </c>
      <c r="B5">
        <v>2018</v>
      </c>
      <c r="C5" s="4">
        <v>43059</v>
      </c>
      <c r="D5" s="2" t="s">
        <v>60</v>
      </c>
      <c r="E5" s="3" t="s">
        <v>48</v>
      </c>
      <c r="F5" s="3" t="s">
        <v>439</v>
      </c>
      <c r="G5" s="3" t="s">
        <v>439</v>
      </c>
      <c r="H5" s="3" t="s">
        <v>445</v>
      </c>
      <c r="I5" s="3" t="s">
        <v>443</v>
      </c>
      <c r="J5" s="3" t="s">
        <v>443</v>
      </c>
      <c r="K5" s="3" t="s">
        <v>444</v>
      </c>
      <c r="L5" s="3" t="s">
        <v>444</v>
      </c>
      <c r="M5">
        <f t="shared" si="0"/>
        <v>2018</v>
      </c>
      <c r="N5" s="1">
        <v>43059</v>
      </c>
      <c r="P5">
        <v>108400</v>
      </c>
      <c r="S5" t="s">
        <v>15</v>
      </c>
    </row>
    <row r="6" spans="1:24" ht="16.8" x14ac:dyDescent="0.3">
      <c r="A6" t="s">
        <v>4</v>
      </c>
      <c r="B6">
        <v>2016</v>
      </c>
      <c r="C6" s="4">
        <v>42558</v>
      </c>
      <c r="D6" s="2" t="s">
        <v>72</v>
      </c>
      <c r="E6" s="3" t="s">
        <v>48</v>
      </c>
      <c r="F6" s="3" t="s">
        <v>468</v>
      </c>
      <c r="G6" s="3" t="s">
        <v>468</v>
      </c>
      <c r="H6" s="3" t="s">
        <v>471</v>
      </c>
      <c r="I6" s="3" t="s">
        <v>469</v>
      </c>
      <c r="J6" s="3" t="s">
        <v>469</v>
      </c>
      <c r="K6" s="3" t="s">
        <v>470</v>
      </c>
      <c r="L6" s="3" t="s">
        <v>470</v>
      </c>
      <c r="M6">
        <f t="shared" si="0"/>
        <v>2016</v>
      </c>
      <c r="N6" s="1">
        <v>42571</v>
      </c>
      <c r="O6" s="1">
        <v>43395</v>
      </c>
      <c r="P6">
        <v>107000</v>
      </c>
      <c r="S6" t="s">
        <v>30</v>
      </c>
    </row>
    <row r="7" spans="1:24" ht="16.8" x14ac:dyDescent="0.3">
      <c r="A7" t="s">
        <v>4</v>
      </c>
      <c r="B7">
        <v>2018</v>
      </c>
      <c r="C7" s="4">
        <v>43164</v>
      </c>
      <c r="D7" s="2" t="s">
        <v>56</v>
      </c>
      <c r="E7" s="3" t="s">
        <v>57</v>
      </c>
      <c r="F7" s="3" t="s">
        <v>432</v>
      </c>
      <c r="G7" s="3" t="s">
        <v>432</v>
      </c>
      <c r="H7" s="3" t="s">
        <v>420</v>
      </c>
      <c r="I7" s="3" t="s">
        <v>433</v>
      </c>
      <c r="J7" s="3" t="s">
        <v>433</v>
      </c>
      <c r="K7" s="3" t="s">
        <v>434</v>
      </c>
      <c r="L7" s="3" t="s">
        <v>434</v>
      </c>
      <c r="M7">
        <f t="shared" si="0"/>
        <v>2018</v>
      </c>
      <c r="N7" s="1">
        <v>43278</v>
      </c>
      <c r="O7" s="1">
        <v>43278</v>
      </c>
      <c r="P7">
        <v>85100</v>
      </c>
      <c r="S7" t="s">
        <v>30</v>
      </c>
    </row>
    <row r="8" spans="1:24" ht="16.8" x14ac:dyDescent="0.3">
      <c r="A8" t="s">
        <v>4</v>
      </c>
      <c r="B8">
        <v>2016</v>
      </c>
      <c r="C8" s="4">
        <v>42283</v>
      </c>
      <c r="D8" s="2" t="s">
        <v>86</v>
      </c>
      <c r="E8" s="3" t="s">
        <v>48</v>
      </c>
      <c r="F8" s="3" t="s">
        <v>498</v>
      </c>
      <c r="G8" s="3" t="s">
        <v>498</v>
      </c>
      <c r="H8" s="3" t="s">
        <v>501</v>
      </c>
      <c r="I8" s="3" t="s">
        <v>499</v>
      </c>
      <c r="J8" s="3" t="s">
        <v>499</v>
      </c>
      <c r="K8" s="3" t="s">
        <v>500</v>
      </c>
      <c r="L8" s="3" t="s">
        <v>500</v>
      </c>
      <c r="M8">
        <f t="shared" si="0"/>
        <v>2016</v>
      </c>
      <c r="N8" s="1">
        <v>42485</v>
      </c>
      <c r="O8" s="1">
        <v>42622</v>
      </c>
      <c r="P8">
        <v>78700</v>
      </c>
      <c r="S8" t="s">
        <v>15</v>
      </c>
    </row>
    <row r="9" spans="1:24" ht="16.8" x14ac:dyDescent="0.3">
      <c r="A9" t="s">
        <v>4</v>
      </c>
      <c r="B9">
        <v>1999</v>
      </c>
      <c r="C9" s="4">
        <v>36287</v>
      </c>
      <c r="D9" s="2" t="s">
        <v>240</v>
      </c>
      <c r="E9" s="3" t="s">
        <v>48</v>
      </c>
      <c r="F9" s="3" t="s">
        <v>3626</v>
      </c>
      <c r="G9" s="3" t="s">
        <v>3626</v>
      </c>
      <c r="H9" s="3" t="s">
        <v>420</v>
      </c>
      <c r="I9" s="3" t="s">
        <v>862</v>
      </c>
      <c r="J9" s="3" t="s">
        <v>862</v>
      </c>
      <c r="K9" s="3" t="s">
        <v>864</v>
      </c>
      <c r="L9" t="s">
        <v>1605</v>
      </c>
      <c r="M9">
        <f t="shared" si="0"/>
        <v>2000</v>
      </c>
      <c r="N9" s="1">
        <v>36503</v>
      </c>
      <c r="O9" s="1">
        <v>40641</v>
      </c>
      <c r="P9">
        <v>70000</v>
      </c>
      <c r="S9" t="s">
        <v>617</v>
      </c>
    </row>
    <row r="10" spans="1:24" ht="16.8" x14ac:dyDescent="0.3">
      <c r="A10" t="s">
        <v>4</v>
      </c>
      <c r="B10">
        <v>2019</v>
      </c>
      <c r="C10" s="4">
        <v>43383</v>
      </c>
      <c r="D10" s="2" t="s">
        <v>47</v>
      </c>
      <c r="E10" s="3" t="s">
        <v>48</v>
      </c>
      <c r="F10" s="3">
        <v>446110</v>
      </c>
      <c r="G10" s="3">
        <v>524114</v>
      </c>
      <c r="H10" t="s">
        <v>420</v>
      </c>
      <c r="I10" t="s">
        <v>416</v>
      </c>
      <c r="J10" t="s">
        <v>416</v>
      </c>
      <c r="K10" t="s">
        <v>417</v>
      </c>
      <c r="L10" t="s">
        <v>417</v>
      </c>
      <c r="M10">
        <f t="shared" si="0"/>
        <v>2019</v>
      </c>
      <c r="N10" s="1">
        <v>43383</v>
      </c>
      <c r="O10" s="1">
        <v>43383</v>
      </c>
      <c r="P10">
        <v>69000</v>
      </c>
      <c r="S10" t="s">
        <v>30</v>
      </c>
    </row>
    <row r="11" spans="1:24" ht="16.8" x14ac:dyDescent="0.3">
      <c r="A11" t="s">
        <v>4</v>
      </c>
      <c r="B11">
        <v>2017</v>
      </c>
      <c r="C11" s="4">
        <v>42726</v>
      </c>
      <c r="D11" s="2" t="s">
        <v>66</v>
      </c>
      <c r="E11" s="3" t="s">
        <v>48</v>
      </c>
      <c r="F11" s="3" t="s">
        <v>457</v>
      </c>
      <c r="G11" s="3" t="s">
        <v>457</v>
      </c>
      <c r="H11" s="3" t="s">
        <v>420</v>
      </c>
      <c r="I11" s="3" t="s">
        <v>458</v>
      </c>
      <c r="J11" s="3" t="s">
        <v>458</v>
      </c>
      <c r="K11" s="3" t="s">
        <v>459</v>
      </c>
      <c r="L11" s="3" t="s">
        <v>459</v>
      </c>
      <c r="M11">
        <f t="shared" si="0"/>
        <v>2018</v>
      </c>
      <c r="N11" s="1">
        <v>43249</v>
      </c>
      <c r="O11" s="1">
        <v>43249</v>
      </c>
      <c r="P11">
        <v>66000</v>
      </c>
      <c r="S11" t="s">
        <v>15</v>
      </c>
    </row>
    <row r="12" spans="1:24" ht="16.8" x14ac:dyDescent="0.3">
      <c r="A12" t="s">
        <v>4</v>
      </c>
      <c r="B12">
        <v>2016</v>
      </c>
      <c r="C12" s="4">
        <v>42418</v>
      </c>
      <c r="D12" s="2" t="s">
        <v>41</v>
      </c>
      <c r="E12" s="3" t="s">
        <v>48</v>
      </c>
      <c r="F12" s="3" t="s">
        <v>42</v>
      </c>
      <c r="G12" s="3" t="s">
        <v>42</v>
      </c>
      <c r="H12" s="3" t="s">
        <v>420</v>
      </c>
      <c r="I12" s="3" t="s">
        <v>485</v>
      </c>
      <c r="J12" s="3" t="s">
        <v>485</v>
      </c>
      <c r="K12" s="3" t="s">
        <v>486</v>
      </c>
      <c r="L12" s="3" t="s">
        <v>486</v>
      </c>
      <c r="M12">
        <f t="shared" si="0"/>
        <v>2017</v>
      </c>
      <c r="N12" s="1">
        <v>42901</v>
      </c>
      <c r="O12" s="1">
        <v>43027</v>
      </c>
      <c r="P12">
        <v>62000</v>
      </c>
      <c r="S12" t="s">
        <v>15</v>
      </c>
      <c r="T12" t="s">
        <v>3646</v>
      </c>
    </row>
    <row r="13" spans="1:24" ht="16.8" x14ac:dyDescent="0.3">
      <c r="A13" t="s">
        <v>4</v>
      </c>
      <c r="B13">
        <v>1999</v>
      </c>
      <c r="C13" s="4">
        <v>36242</v>
      </c>
      <c r="D13" s="2" t="s">
        <v>245</v>
      </c>
      <c r="E13" s="3" t="s">
        <v>48</v>
      </c>
      <c r="F13" s="3" t="s">
        <v>861</v>
      </c>
      <c r="G13" s="3" t="s">
        <v>861</v>
      </c>
      <c r="H13" s="3" t="s">
        <v>420</v>
      </c>
      <c r="I13" s="3" t="s">
        <v>727</v>
      </c>
      <c r="J13" s="3" t="s">
        <v>727</v>
      </c>
      <c r="K13" s="3" t="s">
        <v>874</v>
      </c>
      <c r="L13" s="3" t="s">
        <v>874</v>
      </c>
      <c r="M13">
        <f t="shared" si="0"/>
        <v>1999</v>
      </c>
      <c r="N13" s="1">
        <v>36242</v>
      </c>
      <c r="O13" s="1">
        <v>36374</v>
      </c>
      <c r="P13">
        <v>58000</v>
      </c>
      <c r="S13" t="s">
        <v>30</v>
      </c>
    </row>
    <row r="14" spans="1:24" ht="16.8" x14ac:dyDescent="0.3">
      <c r="A14" t="s">
        <v>4</v>
      </c>
      <c r="B14">
        <v>2000</v>
      </c>
      <c r="C14" s="4">
        <v>36671</v>
      </c>
      <c r="D14" s="2" t="s">
        <v>222</v>
      </c>
      <c r="E14" s="3" t="s">
        <v>48</v>
      </c>
      <c r="F14" s="3" t="s">
        <v>819</v>
      </c>
      <c r="G14" s="3" t="s">
        <v>819</v>
      </c>
      <c r="H14" s="3" t="s">
        <v>420</v>
      </c>
      <c r="I14" s="3" t="s">
        <v>820</v>
      </c>
      <c r="J14" s="3" t="s">
        <v>820</v>
      </c>
      <c r="K14" s="3" t="s">
        <v>821</v>
      </c>
      <c r="L14" s="3" t="s">
        <v>821</v>
      </c>
      <c r="M14">
        <f t="shared" si="0"/>
        <v>2000</v>
      </c>
      <c r="N14" s="1">
        <v>36671</v>
      </c>
      <c r="O14" s="1">
        <v>36796</v>
      </c>
      <c r="P14">
        <v>56000</v>
      </c>
      <c r="S14" t="s">
        <v>30</v>
      </c>
    </row>
    <row r="15" spans="1:24" ht="16.8" x14ac:dyDescent="0.3">
      <c r="A15" t="s">
        <v>4</v>
      </c>
      <c r="B15">
        <v>1999</v>
      </c>
      <c r="C15" s="4">
        <v>36159</v>
      </c>
      <c r="D15" s="2" t="s">
        <v>249</v>
      </c>
      <c r="E15" s="3" t="s">
        <v>48</v>
      </c>
      <c r="F15" s="3" t="s">
        <v>882</v>
      </c>
      <c r="G15" s="3" t="s">
        <v>882</v>
      </c>
      <c r="H15" s="3" t="s">
        <v>885</v>
      </c>
      <c r="I15" s="3" t="s">
        <v>820</v>
      </c>
      <c r="J15" s="3" t="s">
        <v>820</v>
      </c>
      <c r="K15" s="3" t="s">
        <v>884</v>
      </c>
      <c r="L15" s="3" t="s">
        <v>884</v>
      </c>
      <c r="M15">
        <f t="shared" si="0"/>
        <v>1999</v>
      </c>
      <c r="N15" s="1">
        <v>36139</v>
      </c>
      <c r="O15" s="1">
        <v>37398</v>
      </c>
      <c r="P15">
        <v>55000</v>
      </c>
      <c r="S15" t="s">
        <v>15</v>
      </c>
    </row>
    <row r="16" spans="1:24" ht="16.8" x14ac:dyDescent="0.3">
      <c r="A16" t="s">
        <v>4</v>
      </c>
      <c r="B16">
        <v>2015</v>
      </c>
      <c r="C16" s="4">
        <v>42248</v>
      </c>
      <c r="D16" s="2" t="s">
        <v>89</v>
      </c>
      <c r="E16" s="3" t="s">
        <v>48</v>
      </c>
      <c r="F16" s="3">
        <v>524114</v>
      </c>
      <c r="G16" s="3">
        <v>524114</v>
      </c>
      <c r="H16" s="3" t="s">
        <v>8</v>
      </c>
      <c r="I16" s="3" t="s">
        <v>509</v>
      </c>
      <c r="J16" s="3" t="s">
        <v>509</v>
      </c>
      <c r="K16" s="3" t="s">
        <v>510</v>
      </c>
      <c r="L16" s="3" t="s">
        <v>510</v>
      </c>
      <c r="M16">
        <f t="shared" si="0"/>
        <v>2016</v>
      </c>
      <c r="N16" s="5">
        <v>42572</v>
      </c>
      <c r="O16" s="1">
        <v>42853</v>
      </c>
      <c r="P16">
        <v>54000</v>
      </c>
      <c r="S16" t="s">
        <v>30</v>
      </c>
    </row>
    <row r="17" spans="1:20" ht="16.8" x14ac:dyDescent="0.3">
      <c r="A17" t="s">
        <v>4</v>
      </c>
      <c r="B17">
        <v>1999</v>
      </c>
      <c r="C17" s="4">
        <v>36287</v>
      </c>
      <c r="D17" s="2" t="s">
        <v>240</v>
      </c>
      <c r="E17" s="3" t="s">
        <v>48</v>
      </c>
      <c r="F17" s="3" t="s">
        <v>861</v>
      </c>
      <c r="G17" s="3" t="s">
        <v>861</v>
      </c>
      <c r="H17" s="3" t="s">
        <v>420</v>
      </c>
      <c r="I17" s="3" t="s">
        <v>862</v>
      </c>
      <c r="J17" s="3" t="s">
        <v>862</v>
      </c>
      <c r="K17" s="3" t="s">
        <v>863</v>
      </c>
      <c r="L17" s="3" t="s">
        <v>863</v>
      </c>
      <c r="M17">
        <f t="shared" si="0"/>
        <v>1999</v>
      </c>
      <c r="N17" s="1">
        <v>36287</v>
      </c>
      <c r="O17" s="1">
        <v>40641</v>
      </c>
      <c r="P17">
        <v>53000</v>
      </c>
      <c r="S17" t="s">
        <v>30</v>
      </c>
    </row>
    <row r="18" spans="1:20" ht="16.8" x14ac:dyDescent="0.3">
      <c r="A18" t="s">
        <v>4</v>
      </c>
      <c r="B18">
        <v>2009</v>
      </c>
      <c r="C18" s="4">
        <v>39766</v>
      </c>
      <c r="D18" s="2" t="s">
        <v>148</v>
      </c>
      <c r="E18" s="3" t="s">
        <v>48</v>
      </c>
      <c r="F18" s="3" t="s">
        <v>655</v>
      </c>
      <c r="G18" s="3" t="s">
        <v>655</v>
      </c>
      <c r="H18" s="3" t="s">
        <v>420</v>
      </c>
      <c r="I18" s="3" t="s">
        <v>658</v>
      </c>
      <c r="J18" s="3" t="s">
        <v>658</v>
      </c>
      <c r="K18" s="3" t="s">
        <v>469</v>
      </c>
      <c r="L18" s="3" t="s">
        <v>469</v>
      </c>
      <c r="M18">
        <f t="shared" si="0"/>
        <v>2009</v>
      </c>
      <c r="N18" s="1">
        <v>39756</v>
      </c>
      <c r="O18" s="1">
        <v>40036</v>
      </c>
      <c r="P18">
        <v>52000</v>
      </c>
      <c r="S18" t="s">
        <v>30</v>
      </c>
    </row>
    <row r="19" spans="1:20" ht="16.8" x14ac:dyDescent="0.3">
      <c r="A19" t="s">
        <v>4</v>
      </c>
      <c r="B19">
        <v>2005</v>
      </c>
      <c r="C19" s="4">
        <v>38285</v>
      </c>
      <c r="D19" s="2" t="s">
        <v>185</v>
      </c>
      <c r="E19" s="3" t="s">
        <v>48</v>
      </c>
      <c r="F19" s="3">
        <v>513322</v>
      </c>
      <c r="G19" s="3">
        <v>513322</v>
      </c>
      <c r="H19" s="3" t="s">
        <v>420</v>
      </c>
      <c r="I19" s="3" t="s">
        <v>733</v>
      </c>
      <c r="J19" s="3" t="s">
        <v>733</v>
      </c>
      <c r="K19" s="3" t="s">
        <v>734</v>
      </c>
      <c r="L19" s="3" t="s">
        <v>734</v>
      </c>
      <c r="M19">
        <f t="shared" si="0"/>
        <v>2005</v>
      </c>
      <c r="N19" s="1">
        <v>38285</v>
      </c>
      <c r="O19" s="1">
        <v>38426</v>
      </c>
      <c r="P19">
        <v>41000</v>
      </c>
      <c r="S19" t="s">
        <v>30</v>
      </c>
    </row>
    <row r="20" spans="1:20" ht="16.8" x14ac:dyDescent="0.3">
      <c r="A20" t="s">
        <v>4</v>
      </c>
      <c r="B20">
        <v>2011</v>
      </c>
      <c r="C20" s="4">
        <v>40786</v>
      </c>
      <c r="D20" s="2" t="s">
        <v>119</v>
      </c>
      <c r="E20" s="3" t="s">
        <v>48</v>
      </c>
      <c r="F20" s="3">
        <v>517212</v>
      </c>
      <c r="G20" s="3">
        <v>517212</v>
      </c>
      <c r="H20" s="3" t="s">
        <v>653</v>
      </c>
      <c r="I20" s="3" t="s">
        <v>587</v>
      </c>
      <c r="J20" s="3" t="s">
        <v>587</v>
      </c>
      <c r="K20" s="3" t="s">
        <v>589</v>
      </c>
      <c r="L20" s="3" t="s">
        <v>588</v>
      </c>
      <c r="M20">
        <f t="shared" si="0"/>
        <v>2011</v>
      </c>
      <c r="N20" s="5">
        <v>40786</v>
      </c>
      <c r="O20" s="1">
        <v>40897</v>
      </c>
      <c r="P20">
        <v>39000</v>
      </c>
      <c r="S20" t="s">
        <v>15</v>
      </c>
    </row>
    <row r="21" spans="1:20" ht="16.8" x14ac:dyDescent="0.3">
      <c r="A21" t="s">
        <v>4</v>
      </c>
      <c r="B21">
        <v>2016</v>
      </c>
      <c r="C21" s="4">
        <v>42572</v>
      </c>
      <c r="D21" s="2" t="s">
        <v>71</v>
      </c>
      <c r="E21" s="3" t="s">
        <v>48</v>
      </c>
      <c r="F21" s="3">
        <v>524114</v>
      </c>
      <c r="G21" s="3">
        <v>524114</v>
      </c>
      <c r="H21" s="3" t="s">
        <v>8</v>
      </c>
      <c r="I21" s="3" t="s">
        <v>417</v>
      </c>
      <c r="J21" s="3" t="s">
        <v>417</v>
      </c>
      <c r="K21" s="3" t="s">
        <v>467</v>
      </c>
      <c r="L21" s="3" t="s">
        <v>467</v>
      </c>
      <c r="M21">
        <f t="shared" si="0"/>
        <v>2016</v>
      </c>
      <c r="N21" s="1">
        <v>42572</v>
      </c>
      <c r="O21" s="1">
        <v>42758</v>
      </c>
      <c r="P21">
        <v>37000</v>
      </c>
      <c r="S21" t="s">
        <v>15</v>
      </c>
    </row>
    <row r="22" spans="1:20" ht="16.8" x14ac:dyDescent="0.3">
      <c r="A22" t="s">
        <v>4</v>
      </c>
      <c r="B22">
        <v>2017</v>
      </c>
      <c r="C22" s="4">
        <v>42831</v>
      </c>
      <c r="D22" s="2" t="s">
        <v>65</v>
      </c>
      <c r="E22" s="3" t="s">
        <v>48</v>
      </c>
      <c r="F22" s="3" t="s">
        <v>451</v>
      </c>
      <c r="G22" s="3" t="s">
        <v>451</v>
      </c>
      <c r="H22" s="3" t="s">
        <v>420</v>
      </c>
      <c r="I22" s="3" t="s">
        <v>452</v>
      </c>
      <c r="J22" s="3" t="s">
        <v>452</v>
      </c>
      <c r="K22" s="3" t="s">
        <v>453</v>
      </c>
      <c r="L22" s="3" t="s">
        <v>453</v>
      </c>
      <c r="M22">
        <f t="shared" si="0"/>
        <v>2018</v>
      </c>
      <c r="N22" s="1">
        <v>43010</v>
      </c>
      <c r="O22" s="1">
        <v>43165</v>
      </c>
      <c r="P22">
        <v>34000</v>
      </c>
      <c r="S22" t="s">
        <v>30</v>
      </c>
    </row>
    <row r="23" spans="1:20" ht="16.8" x14ac:dyDescent="0.3">
      <c r="A23" t="s">
        <v>4</v>
      </c>
      <c r="B23">
        <v>2006</v>
      </c>
      <c r="C23" s="4">
        <v>38930</v>
      </c>
      <c r="D23" s="2" t="s">
        <v>174</v>
      </c>
      <c r="E23" s="3" t="s">
        <v>48</v>
      </c>
      <c r="F23" s="3" t="s">
        <v>716</v>
      </c>
      <c r="G23" s="3" t="s">
        <v>716</v>
      </c>
      <c r="H23" s="3" t="s">
        <v>420</v>
      </c>
      <c r="I23" s="3" t="s">
        <v>714</v>
      </c>
      <c r="J23" s="3" t="s">
        <v>714</v>
      </c>
      <c r="K23" s="3" t="s">
        <v>715</v>
      </c>
      <c r="L23" s="3" t="s">
        <v>715</v>
      </c>
      <c r="M23">
        <f t="shared" si="0"/>
        <v>2006</v>
      </c>
      <c r="N23" s="1">
        <v>38930</v>
      </c>
      <c r="O23" s="1">
        <v>39225</v>
      </c>
      <c r="P23">
        <v>33600</v>
      </c>
      <c r="S23" t="s">
        <v>30</v>
      </c>
    </row>
    <row r="24" spans="1:20" ht="16.8" x14ac:dyDescent="0.3">
      <c r="A24" t="s">
        <v>4</v>
      </c>
      <c r="B24">
        <v>2019</v>
      </c>
      <c r="C24" s="4">
        <v>43374</v>
      </c>
      <c r="D24" s="2" t="s">
        <v>49</v>
      </c>
      <c r="E24" s="3" t="s">
        <v>48</v>
      </c>
      <c r="F24" s="3">
        <v>336412</v>
      </c>
      <c r="G24" s="3">
        <v>423860</v>
      </c>
      <c r="H24" s="3" t="s">
        <v>420</v>
      </c>
      <c r="I24" s="3" t="s">
        <v>421</v>
      </c>
      <c r="J24" s="3" t="s">
        <v>421</v>
      </c>
      <c r="K24" s="3" t="s">
        <v>422</v>
      </c>
      <c r="L24" s="3" t="s">
        <v>422</v>
      </c>
      <c r="M24">
        <f t="shared" si="0"/>
        <v>2019</v>
      </c>
      <c r="N24" s="1">
        <v>43374</v>
      </c>
      <c r="O24" s="1">
        <v>43374</v>
      </c>
      <c r="P24">
        <v>30000</v>
      </c>
      <c r="S24" t="s">
        <v>30</v>
      </c>
    </row>
    <row r="25" spans="1:20" ht="16.8" x14ac:dyDescent="0.3">
      <c r="A25" t="s">
        <v>4</v>
      </c>
      <c r="B25">
        <v>2017</v>
      </c>
      <c r="C25" s="4">
        <v>42898</v>
      </c>
      <c r="D25" s="2" t="s">
        <v>39</v>
      </c>
      <c r="E25" s="3" t="s">
        <v>48</v>
      </c>
      <c r="F25" s="3" t="s">
        <v>40</v>
      </c>
      <c r="G25" s="3" t="s">
        <v>40</v>
      </c>
      <c r="H25" s="3" t="s">
        <v>420</v>
      </c>
      <c r="I25" t="s">
        <v>18</v>
      </c>
      <c r="J25" t="s">
        <v>18</v>
      </c>
      <c r="K25" t="s">
        <v>19</v>
      </c>
      <c r="L25" t="s">
        <v>19</v>
      </c>
      <c r="M25">
        <f t="shared" si="0"/>
        <v>2017</v>
      </c>
      <c r="N25" s="1">
        <v>42898</v>
      </c>
      <c r="O25" s="1">
        <v>43024</v>
      </c>
      <c r="P25">
        <v>30000</v>
      </c>
      <c r="S25" t="s">
        <v>15</v>
      </c>
    </row>
    <row r="26" spans="1:20" ht="16.8" x14ac:dyDescent="0.3">
      <c r="A26" t="s">
        <v>4</v>
      </c>
      <c r="B26">
        <v>2016</v>
      </c>
      <c r="C26" s="4" t="s">
        <v>466</v>
      </c>
      <c r="D26" s="2" t="s">
        <v>466</v>
      </c>
      <c r="E26" s="3" t="s">
        <v>466</v>
      </c>
      <c r="F26" s="3">
        <v>488510</v>
      </c>
      <c r="G26" s="3">
        <v>488510</v>
      </c>
      <c r="H26" t="s">
        <v>1879</v>
      </c>
      <c r="I26" s="3" t="s">
        <v>1390</v>
      </c>
      <c r="J26" s="3" t="s">
        <v>1390</v>
      </c>
      <c r="K26" s="3" t="s">
        <v>1391</v>
      </c>
      <c r="L26" s="3" t="s">
        <v>1391</v>
      </c>
      <c r="M26">
        <v>2016</v>
      </c>
      <c r="N26" t="s">
        <v>466</v>
      </c>
      <c r="O26" t="s">
        <v>466</v>
      </c>
      <c r="P26">
        <v>28000</v>
      </c>
      <c r="S26" t="s">
        <v>30</v>
      </c>
    </row>
    <row r="27" spans="1:20" ht="16.8" x14ac:dyDescent="0.3">
      <c r="A27" t="s">
        <v>4</v>
      </c>
      <c r="B27">
        <v>2016</v>
      </c>
      <c r="C27" s="4">
        <v>42466</v>
      </c>
      <c r="D27" s="2" t="s">
        <v>76</v>
      </c>
      <c r="E27" s="3" t="s">
        <v>64</v>
      </c>
      <c r="F27" s="3" t="s">
        <v>481</v>
      </c>
      <c r="G27" s="3" t="s">
        <v>481</v>
      </c>
      <c r="H27" s="3" t="s">
        <v>463</v>
      </c>
      <c r="I27" s="3" t="s">
        <v>480</v>
      </c>
      <c r="J27" s="3" t="s">
        <v>480</v>
      </c>
      <c r="K27" s="3" t="s">
        <v>19</v>
      </c>
      <c r="L27" s="3" t="s">
        <v>19</v>
      </c>
      <c r="M27">
        <f t="shared" ref="M27:M40" si="1">IF(MONTH(N27) &lt; 10, YEAR(N27), YEAR(N27)+1)</f>
        <v>2016</v>
      </c>
      <c r="N27" s="1">
        <v>42466</v>
      </c>
      <c r="O27" s="3" t="s">
        <v>466</v>
      </c>
      <c r="P27">
        <v>28000</v>
      </c>
      <c r="S27" t="s">
        <v>30</v>
      </c>
    </row>
    <row r="28" spans="1:20" ht="16.8" x14ac:dyDescent="0.3">
      <c r="A28" t="s">
        <v>4</v>
      </c>
      <c r="B28">
        <v>2009</v>
      </c>
      <c r="C28" s="4">
        <v>39751</v>
      </c>
      <c r="D28" s="2" t="s">
        <v>149</v>
      </c>
      <c r="E28" s="3" t="s">
        <v>48</v>
      </c>
      <c r="F28" s="3">
        <v>513322</v>
      </c>
      <c r="G28" s="3">
        <v>513322</v>
      </c>
      <c r="H28" s="3" t="s">
        <v>420</v>
      </c>
      <c r="I28" s="3" t="s">
        <v>578</v>
      </c>
      <c r="J28" s="3" t="s">
        <v>578</v>
      </c>
      <c r="K28" s="3" t="s">
        <v>659</v>
      </c>
      <c r="L28" s="3" t="s">
        <v>659</v>
      </c>
      <c r="M28">
        <f t="shared" si="1"/>
        <v>2009</v>
      </c>
      <c r="N28" s="1">
        <v>39751</v>
      </c>
      <c r="O28" s="1">
        <v>40641</v>
      </c>
      <c r="P28">
        <v>28000</v>
      </c>
      <c r="S28" t="s">
        <v>30</v>
      </c>
    </row>
    <row r="29" spans="1:20" ht="16.8" x14ac:dyDescent="0.3">
      <c r="A29" t="s">
        <v>4</v>
      </c>
      <c r="B29">
        <v>2008</v>
      </c>
      <c r="C29" s="4">
        <v>39491</v>
      </c>
      <c r="D29" s="2" t="s">
        <v>161</v>
      </c>
      <c r="E29" s="3" t="s">
        <v>48</v>
      </c>
      <c r="F29" s="3">
        <v>515112</v>
      </c>
      <c r="G29" s="3">
        <v>515112</v>
      </c>
      <c r="H29" s="3" t="s">
        <v>420</v>
      </c>
      <c r="I29" s="3" t="s">
        <v>687</v>
      </c>
      <c r="J29" s="3" t="s">
        <v>687</v>
      </c>
      <c r="K29" s="3" t="s">
        <v>688</v>
      </c>
      <c r="L29" s="3" t="s">
        <v>688</v>
      </c>
      <c r="M29">
        <f t="shared" si="1"/>
        <v>2008</v>
      </c>
      <c r="N29" s="1">
        <v>39491</v>
      </c>
      <c r="O29" s="1">
        <v>39658</v>
      </c>
      <c r="P29">
        <v>28000</v>
      </c>
      <c r="S29" t="s">
        <v>30</v>
      </c>
      <c r="T29" t="s">
        <v>1256</v>
      </c>
    </row>
    <row r="30" spans="1:20" ht="16.8" x14ac:dyDescent="0.3">
      <c r="A30" t="s">
        <v>4</v>
      </c>
      <c r="B30">
        <v>2000</v>
      </c>
      <c r="C30" s="4">
        <v>36767</v>
      </c>
      <c r="D30" s="2" t="s">
        <v>215</v>
      </c>
      <c r="E30" s="3" t="s">
        <v>48</v>
      </c>
      <c r="F30" s="3" t="s">
        <v>800</v>
      </c>
      <c r="G30" s="3" t="s">
        <v>800</v>
      </c>
      <c r="H30" s="3" t="s">
        <v>420</v>
      </c>
      <c r="I30" s="3" t="s">
        <v>804</v>
      </c>
      <c r="J30" s="3" t="s">
        <v>804</v>
      </c>
      <c r="K30" s="3" t="s">
        <v>805</v>
      </c>
      <c r="L30" s="3" t="s">
        <v>805</v>
      </c>
      <c r="M30">
        <f t="shared" si="1"/>
        <v>2000</v>
      </c>
      <c r="N30" s="1">
        <v>36767</v>
      </c>
      <c r="O30" s="1">
        <v>37140</v>
      </c>
      <c r="P30">
        <v>23800</v>
      </c>
      <c r="S30" t="s">
        <v>15</v>
      </c>
    </row>
    <row r="31" spans="1:20" ht="16.8" x14ac:dyDescent="0.3">
      <c r="A31" t="s">
        <v>4</v>
      </c>
      <c r="B31">
        <v>2013</v>
      </c>
      <c r="C31" s="4">
        <v>41305</v>
      </c>
      <c r="D31" s="2" t="s">
        <v>108</v>
      </c>
      <c r="E31" s="3" t="s">
        <v>48</v>
      </c>
      <c r="F31" s="3" t="s">
        <v>468</v>
      </c>
      <c r="G31" s="3" t="s">
        <v>468</v>
      </c>
      <c r="H31" s="3" t="s">
        <v>420</v>
      </c>
      <c r="I31" s="3" t="s">
        <v>469</v>
      </c>
      <c r="J31" s="3" t="s">
        <v>469</v>
      </c>
      <c r="K31" s="3" t="s">
        <v>555</v>
      </c>
      <c r="L31" s="3" t="s">
        <v>555</v>
      </c>
      <c r="M31">
        <f t="shared" si="1"/>
        <v>2013</v>
      </c>
      <c r="N31" s="1">
        <v>41305</v>
      </c>
      <c r="O31" s="1">
        <v>41571</v>
      </c>
      <c r="P31">
        <v>20100</v>
      </c>
      <c r="S31" t="s">
        <v>30</v>
      </c>
    </row>
    <row r="32" spans="1:20" ht="16.8" x14ac:dyDescent="0.3">
      <c r="A32" t="s">
        <v>4</v>
      </c>
      <c r="B32">
        <v>1996</v>
      </c>
      <c r="C32" s="4">
        <v>35009</v>
      </c>
      <c r="D32" s="2" t="s">
        <v>302</v>
      </c>
      <c r="E32" s="3" t="s">
        <v>79</v>
      </c>
      <c r="F32" s="3" t="s">
        <v>1175</v>
      </c>
      <c r="G32" s="3" t="s">
        <v>1175</v>
      </c>
      <c r="H32" s="3" t="s">
        <v>420</v>
      </c>
      <c r="I32" s="3" t="s">
        <v>433</v>
      </c>
      <c r="J32" s="3" t="s">
        <v>433</v>
      </c>
      <c r="K32" s="3" t="s">
        <v>1176</v>
      </c>
      <c r="L32" s="3" t="s">
        <v>1176</v>
      </c>
      <c r="M32">
        <f t="shared" si="1"/>
        <v>1996</v>
      </c>
      <c r="N32" s="1">
        <v>35009</v>
      </c>
      <c r="O32" s="1">
        <v>35080</v>
      </c>
      <c r="P32">
        <v>19000</v>
      </c>
      <c r="S32" t="s">
        <v>30</v>
      </c>
    </row>
    <row r="33" spans="1:20" ht="16.8" x14ac:dyDescent="0.3">
      <c r="A33" t="s">
        <v>4</v>
      </c>
      <c r="B33">
        <v>2012</v>
      </c>
      <c r="C33" s="4">
        <v>41116</v>
      </c>
      <c r="D33" s="2" t="s">
        <v>113</v>
      </c>
      <c r="E33" s="3" t="s">
        <v>48</v>
      </c>
      <c r="F33" s="3" t="s">
        <v>571</v>
      </c>
      <c r="G33" s="3" t="s">
        <v>571</v>
      </c>
      <c r="H33" s="3" t="s">
        <v>420</v>
      </c>
      <c r="I33" s="3" t="s">
        <v>421</v>
      </c>
      <c r="J33" s="3" t="s">
        <v>421</v>
      </c>
      <c r="K33" s="3" t="s">
        <v>572</v>
      </c>
      <c r="L33" s="3" t="s">
        <v>572</v>
      </c>
      <c r="M33">
        <f t="shared" si="1"/>
        <v>2012</v>
      </c>
      <c r="N33" s="1">
        <v>41116</v>
      </c>
      <c r="O33" s="1">
        <v>41423</v>
      </c>
      <c r="P33">
        <v>18400</v>
      </c>
      <c r="S33" t="s">
        <v>30</v>
      </c>
    </row>
    <row r="34" spans="1:20" ht="16.8" x14ac:dyDescent="0.3">
      <c r="A34" t="s">
        <v>4</v>
      </c>
      <c r="B34">
        <v>2008</v>
      </c>
      <c r="C34" s="4">
        <v>39497</v>
      </c>
      <c r="D34" s="2" t="s">
        <v>160</v>
      </c>
      <c r="E34" s="3" t="s">
        <v>48</v>
      </c>
      <c r="F34" s="3" t="s">
        <v>684</v>
      </c>
      <c r="G34" s="3" t="s">
        <v>684</v>
      </c>
      <c r="H34" s="3" t="s">
        <v>420</v>
      </c>
      <c r="I34" s="3" t="s">
        <v>685</v>
      </c>
      <c r="J34" s="3" t="s">
        <v>685</v>
      </c>
      <c r="K34" s="3" t="s">
        <v>686</v>
      </c>
      <c r="L34" s="3" t="s">
        <v>686</v>
      </c>
      <c r="M34">
        <f t="shared" si="1"/>
        <v>2008</v>
      </c>
      <c r="N34" s="1">
        <v>39497</v>
      </c>
      <c r="O34" s="1">
        <v>39616</v>
      </c>
      <c r="P34">
        <v>17200</v>
      </c>
      <c r="S34" t="s">
        <v>30</v>
      </c>
      <c r="T34" t="s">
        <v>1255</v>
      </c>
    </row>
    <row r="35" spans="1:20" ht="16.8" x14ac:dyDescent="0.3">
      <c r="A35" t="s">
        <v>4</v>
      </c>
      <c r="B35">
        <v>2006</v>
      </c>
      <c r="C35" s="4">
        <v>38652</v>
      </c>
      <c r="D35" s="2" t="s">
        <v>180</v>
      </c>
      <c r="E35" s="3" t="s">
        <v>48</v>
      </c>
      <c r="F35" s="3" t="s">
        <v>726</v>
      </c>
      <c r="G35" s="3" t="s">
        <v>726</v>
      </c>
      <c r="H35" s="3" t="s">
        <v>420</v>
      </c>
      <c r="I35" s="3" t="s">
        <v>727</v>
      </c>
      <c r="J35" s="3" t="s">
        <v>727</v>
      </c>
      <c r="K35" s="3" t="s">
        <v>587</v>
      </c>
      <c r="L35" s="3" t="s">
        <v>587</v>
      </c>
      <c r="M35">
        <f t="shared" si="1"/>
        <v>2006</v>
      </c>
      <c r="N35" s="1">
        <v>38652</v>
      </c>
      <c r="O35" s="1">
        <v>39170</v>
      </c>
      <c r="P35">
        <v>16000</v>
      </c>
      <c r="S35" t="s">
        <v>30</v>
      </c>
    </row>
    <row r="36" spans="1:20" ht="16.8" x14ac:dyDescent="0.3">
      <c r="A36" t="s">
        <v>4</v>
      </c>
      <c r="B36">
        <v>2000</v>
      </c>
      <c r="C36" s="4">
        <v>36699</v>
      </c>
      <c r="D36" s="2" t="s">
        <v>219</v>
      </c>
      <c r="E36" s="3" t="s">
        <v>77</v>
      </c>
      <c r="F36" s="3" t="s">
        <v>813</v>
      </c>
      <c r="G36" s="3" t="s">
        <v>813</v>
      </c>
      <c r="H36" s="3" t="s">
        <v>501</v>
      </c>
      <c r="I36" s="3" t="s">
        <v>815</v>
      </c>
      <c r="J36" s="3" t="s">
        <v>815</v>
      </c>
      <c r="K36" s="3" t="s">
        <v>816</v>
      </c>
      <c r="L36" s="3" t="s">
        <v>816</v>
      </c>
      <c r="M36">
        <f t="shared" si="1"/>
        <v>2000</v>
      </c>
      <c r="N36" s="1">
        <v>36699</v>
      </c>
      <c r="O36" s="1">
        <v>36802</v>
      </c>
      <c r="P36">
        <v>15000</v>
      </c>
      <c r="S36" t="s">
        <v>30</v>
      </c>
    </row>
    <row r="37" spans="1:20" ht="16.8" x14ac:dyDescent="0.3">
      <c r="A37" t="s">
        <v>4</v>
      </c>
      <c r="B37">
        <v>2000</v>
      </c>
      <c r="C37" s="4">
        <v>36472</v>
      </c>
      <c r="D37" s="2" t="s">
        <v>230</v>
      </c>
      <c r="E37" s="3" t="s">
        <v>48</v>
      </c>
      <c r="F37" s="3" t="s">
        <v>839</v>
      </c>
      <c r="G37" s="3" t="s">
        <v>839</v>
      </c>
      <c r="H37" s="3" t="s">
        <v>420</v>
      </c>
      <c r="I37" s="3" t="s">
        <v>840</v>
      </c>
      <c r="J37" s="3" t="s">
        <v>840</v>
      </c>
      <c r="K37" s="3" t="s">
        <v>841</v>
      </c>
      <c r="L37" s="3" t="s">
        <v>841</v>
      </c>
      <c r="M37">
        <f t="shared" si="1"/>
        <v>2000</v>
      </c>
      <c r="N37" s="1">
        <v>36472</v>
      </c>
      <c r="O37" s="1">
        <v>36607</v>
      </c>
      <c r="P37">
        <v>15000</v>
      </c>
      <c r="S37" t="s">
        <v>15</v>
      </c>
    </row>
    <row r="38" spans="1:20" ht="16.8" x14ac:dyDescent="0.3">
      <c r="A38" t="s">
        <v>4</v>
      </c>
      <c r="B38">
        <v>2006</v>
      </c>
      <c r="C38" s="4">
        <v>38891</v>
      </c>
      <c r="D38" s="2" t="s">
        <v>176</v>
      </c>
      <c r="E38" s="3" t="s">
        <v>48</v>
      </c>
      <c r="F38" s="3">
        <v>331492</v>
      </c>
      <c r="G38" s="3">
        <v>331492</v>
      </c>
      <c r="H38" s="3" t="s">
        <v>721</v>
      </c>
      <c r="I38" s="3" t="s">
        <v>719</v>
      </c>
      <c r="J38" s="3" t="s">
        <v>719</v>
      </c>
      <c r="K38" s="3" t="s">
        <v>720</v>
      </c>
      <c r="L38" s="3" t="s">
        <v>720</v>
      </c>
      <c r="M38">
        <f t="shared" si="1"/>
        <v>2006</v>
      </c>
      <c r="N38" s="1">
        <v>38891</v>
      </c>
      <c r="O38" t="s">
        <v>466</v>
      </c>
      <c r="P38">
        <v>15000</v>
      </c>
      <c r="S38" t="s">
        <v>30</v>
      </c>
    </row>
    <row r="39" spans="1:20" ht="16.8" x14ac:dyDescent="0.3">
      <c r="A39" t="s">
        <v>4</v>
      </c>
      <c r="B39">
        <v>1998</v>
      </c>
      <c r="C39" s="4">
        <v>35992</v>
      </c>
      <c r="D39" s="2" t="s">
        <v>260</v>
      </c>
      <c r="E39" s="3" t="s">
        <v>261</v>
      </c>
      <c r="F39" s="3">
        <v>4953</v>
      </c>
      <c r="G39" s="3">
        <v>4953</v>
      </c>
      <c r="H39" s="3" t="s">
        <v>420</v>
      </c>
      <c r="I39" s="3" t="s">
        <v>903</v>
      </c>
      <c r="J39" s="3" t="s">
        <v>903</v>
      </c>
      <c r="K39" s="3" t="s">
        <v>515</v>
      </c>
      <c r="L39" s="3" t="s">
        <v>515</v>
      </c>
      <c r="M39">
        <f t="shared" si="1"/>
        <v>1998</v>
      </c>
      <c r="N39" s="1">
        <v>35992</v>
      </c>
      <c r="O39" s="1">
        <v>36423</v>
      </c>
      <c r="P39">
        <v>14000</v>
      </c>
      <c r="S39" t="s">
        <v>30</v>
      </c>
    </row>
    <row r="40" spans="1:20" ht="16.8" x14ac:dyDescent="0.3">
      <c r="A40" t="s">
        <v>4</v>
      </c>
      <c r="B40">
        <v>2015</v>
      </c>
      <c r="C40" s="4">
        <v>42255</v>
      </c>
      <c r="D40" s="2" t="s">
        <v>88</v>
      </c>
      <c r="E40" s="3" t="s">
        <v>62</v>
      </c>
      <c r="F40" s="3" t="s">
        <v>506</v>
      </c>
      <c r="G40" s="3" t="s">
        <v>506</v>
      </c>
      <c r="H40" s="3" t="s">
        <v>420</v>
      </c>
      <c r="I40" s="3" t="s">
        <v>18</v>
      </c>
      <c r="J40" s="3" t="s">
        <v>18</v>
      </c>
      <c r="K40" s="3" t="s">
        <v>508</v>
      </c>
      <c r="L40" s="3" t="s">
        <v>507</v>
      </c>
      <c r="M40">
        <f t="shared" si="1"/>
        <v>2015</v>
      </c>
      <c r="N40" s="1">
        <v>42255</v>
      </c>
      <c r="O40" s="1">
        <v>42359</v>
      </c>
      <c r="P40">
        <v>13800</v>
      </c>
      <c r="S40" t="s">
        <v>30</v>
      </c>
      <c r="T40" t="s">
        <v>1243</v>
      </c>
    </row>
    <row r="41" spans="1:20" x14ac:dyDescent="0.3">
      <c r="A41" t="s">
        <v>4</v>
      </c>
      <c r="B41">
        <v>2012</v>
      </c>
      <c r="F41" t="s">
        <v>3360</v>
      </c>
      <c r="G41" t="s">
        <v>3360</v>
      </c>
      <c r="H41" t="s">
        <v>1879</v>
      </c>
      <c r="I41" t="s">
        <v>610</v>
      </c>
      <c r="J41" t="s">
        <v>610</v>
      </c>
      <c r="K41" t="s">
        <v>897</v>
      </c>
      <c r="L41" t="s">
        <v>897</v>
      </c>
      <c r="M41">
        <v>2012</v>
      </c>
      <c r="P41">
        <v>12500</v>
      </c>
      <c r="S41" t="s">
        <v>30</v>
      </c>
    </row>
    <row r="42" spans="1:20" ht="16.8" x14ac:dyDescent="0.3">
      <c r="A42" t="s">
        <v>4</v>
      </c>
      <c r="B42">
        <v>2017</v>
      </c>
      <c r="C42" s="4">
        <v>42828</v>
      </c>
      <c r="D42" s="2" t="s">
        <v>38</v>
      </c>
      <c r="E42" s="3" t="s">
        <v>48</v>
      </c>
      <c r="F42" s="3">
        <v>311511</v>
      </c>
      <c r="G42" s="3">
        <v>311511</v>
      </c>
      <c r="H42" s="3" t="s">
        <v>420</v>
      </c>
      <c r="I42" t="s">
        <v>16</v>
      </c>
      <c r="J42" t="s">
        <v>16</v>
      </c>
      <c r="K42" t="s">
        <v>17</v>
      </c>
      <c r="L42" t="s">
        <v>17</v>
      </c>
      <c r="M42">
        <f>IF(MONTH(N42) &lt; 10, YEAR(N42), YEAR(N42)+1)</f>
        <v>2017</v>
      </c>
      <c r="N42" s="1">
        <v>42828</v>
      </c>
      <c r="O42" s="1">
        <v>42928</v>
      </c>
      <c r="P42">
        <v>12500</v>
      </c>
      <c r="S42" t="s">
        <v>30</v>
      </c>
    </row>
    <row r="43" spans="1:20" ht="16.8" x14ac:dyDescent="0.3">
      <c r="A43" t="s">
        <v>4</v>
      </c>
      <c r="B43">
        <v>2006</v>
      </c>
      <c r="C43" s="4">
        <v>38890</v>
      </c>
      <c r="D43" s="2" t="s">
        <v>177</v>
      </c>
      <c r="E43" s="3" t="s">
        <v>48</v>
      </c>
      <c r="F43" s="3" t="s">
        <v>602</v>
      </c>
      <c r="G43" s="3" t="s">
        <v>602</v>
      </c>
      <c r="H43" s="3" t="s">
        <v>463</v>
      </c>
      <c r="I43" s="3" t="s">
        <v>603</v>
      </c>
      <c r="J43" s="3" t="s">
        <v>603</v>
      </c>
      <c r="K43" s="3" t="s">
        <v>722</v>
      </c>
      <c r="L43" s="3" t="s">
        <v>722</v>
      </c>
      <c r="M43">
        <f>IF(MONTH(N43) &lt; 10, YEAR(N43), YEAR(N43)+1)</f>
        <v>2006</v>
      </c>
      <c r="N43" s="1">
        <v>38890</v>
      </c>
      <c r="O43" s="1" t="s">
        <v>466</v>
      </c>
      <c r="P43">
        <v>12000</v>
      </c>
      <c r="S43" t="s">
        <v>15</v>
      </c>
    </row>
    <row r="44" spans="1:20" ht="16.8" x14ac:dyDescent="0.3">
      <c r="A44" t="s">
        <v>4</v>
      </c>
      <c r="B44">
        <v>2007</v>
      </c>
      <c r="C44" s="4">
        <v>39176</v>
      </c>
      <c r="D44" s="2" t="s">
        <v>171</v>
      </c>
      <c r="E44" s="3" t="s">
        <v>48</v>
      </c>
      <c r="F44" s="3" t="s">
        <v>710</v>
      </c>
      <c r="G44" s="3" t="s">
        <v>710</v>
      </c>
      <c r="H44" s="3" t="s">
        <v>420</v>
      </c>
      <c r="I44" s="3" t="s">
        <v>711</v>
      </c>
      <c r="J44" s="3" t="s">
        <v>711</v>
      </c>
      <c r="K44" s="3" t="s">
        <v>712</v>
      </c>
      <c r="L44" s="3" t="s">
        <v>712</v>
      </c>
      <c r="M44">
        <f>IF(MONTH(N44) &lt; 10, YEAR(N44), YEAR(N44)+1)</f>
        <v>2007</v>
      </c>
      <c r="N44" s="1">
        <v>39206</v>
      </c>
      <c r="O44" s="1">
        <v>39877</v>
      </c>
      <c r="P44">
        <v>12000</v>
      </c>
      <c r="S44" t="s">
        <v>30</v>
      </c>
    </row>
    <row r="45" spans="1:20" x14ac:dyDescent="0.3">
      <c r="A45" t="s">
        <v>4</v>
      </c>
      <c r="B45">
        <v>2011</v>
      </c>
      <c r="F45">
        <v>523210</v>
      </c>
      <c r="G45">
        <v>523210</v>
      </c>
      <c r="H45" t="s">
        <v>1879</v>
      </c>
      <c r="I45" t="s">
        <v>1481</v>
      </c>
      <c r="J45" t="s">
        <v>1481</v>
      </c>
      <c r="K45" t="s">
        <v>607</v>
      </c>
      <c r="L45" t="s">
        <v>607</v>
      </c>
      <c r="M45">
        <v>2011</v>
      </c>
      <c r="P45">
        <v>11500</v>
      </c>
      <c r="S45" t="s">
        <v>30</v>
      </c>
    </row>
    <row r="46" spans="1:20" ht="16.8" x14ac:dyDescent="0.3">
      <c r="A46" t="s">
        <v>4</v>
      </c>
      <c r="B46">
        <v>2013</v>
      </c>
      <c r="C46" s="4">
        <v>41499</v>
      </c>
      <c r="D46" s="2" t="s">
        <v>105</v>
      </c>
      <c r="E46" s="3" t="s">
        <v>48</v>
      </c>
      <c r="F46" s="3">
        <v>481111</v>
      </c>
      <c r="G46" s="3">
        <v>481111</v>
      </c>
      <c r="H46" s="3" t="s">
        <v>420</v>
      </c>
      <c r="I46" s="3" t="s">
        <v>547</v>
      </c>
      <c r="J46" s="3" t="s">
        <v>547</v>
      </c>
      <c r="K46" s="3" t="s">
        <v>548</v>
      </c>
      <c r="L46" s="3" t="s">
        <v>548</v>
      </c>
      <c r="M46">
        <f>IF(MONTH(N46) &lt; 10, YEAR(N46), YEAR(N46)+1)</f>
        <v>2013</v>
      </c>
      <c r="N46" s="1">
        <v>41499</v>
      </c>
      <c r="O46" s="1">
        <v>41754</v>
      </c>
      <c r="P46">
        <v>11000</v>
      </c>
      <c r="S46" t="s">
        <v>15</v>
      </c>
    </row>
    <row r="47" spans="1:20" ht="16.8" x14ac:dyDescent="0.3">
      <c r="A47" t="s">
        <v>4</v>
      </c>
      <c r="B47">
        <v>2001</v>
      </c>
      <c r="C47" s="4">
        <v>36851</v>
      </c>
      <c r="D47" s="2" t="s">
        <v>212</v>
      </c>
      <c r="E47" s="3" t="s">
        <v>48</v>
      </c>
      <c r="F47" s="3" t="s">
        <v>795</v>
      </c>
      <c r="G47" s="3" t="s">
        <v>795</v>
      </c>
      <c r="H47" s="3" t="s">
        <v>420</v>
      </c>
      <c r="I47" s="3" t="s">
        <v>797</v>
      </c>
      <c r="J47" s="3" t="s">
        <v>797</v>
      </c>
      <c r="K47" s="3" t="s">
        <v>798</v>
      </c>
      <c r="L47" s="3" t="s">
        <v>798</v>
      </c>
      <c r="M47">
        <f>IF(MONTH(N47) &lt; 10, YEAR(N47), YEAR(N47)+1)</f>
        <v>2001</v>
      </c>
      <c r="N47" s="1">
        <v>36851</v>
      </c>
      <c r="O47" s="1">
        <v>36654</v>
      </c>
      <c r="P47">
        <v>11000</v>
      </c>
      <c r="S47" t="s">
        <v>30</v>
      </c>
    </row>
    <row r="48" spans="1:20" ht="16.8" x14ac:dyDescent="0.3">
      <c r="A48" t="s">
        <v>4</v>
      </c>
      <c r="B48">
        <v>1997</v>
      </c>
      <c r="C48" s="4">
        <v>35374</v>
      </c>
      <c r="D48" s="2" t="s">
        <v>290</v>
      </c>
      <c r="E48" s="3" t="s">
        <v>48</v>
      </c>
      <c r="F48" s="3" t="s">
        <v>1150</v>
      </c>
      <c r="G48" s="3" t="s">
        <v>1150</v>
      </c>
      <c r="H48" s="3" t="s">
        <v>420</v>
      </c>
      <c r="I48" s="3" t="s">
        <v>1152</v>
      </c>
      <c r="J48" s="3" t="s">
        <v>1152</v>
      </c>
      <c r="K48" s="3" t="s">
        <v>1153</v>
      </c>
      <c r="L48" s="3" t="s">
        <v>1153</v>
      </c>
      <c r="M48">
        <f>IF(MONTH(N48) &lt; 10, YEAR(N48), YEAR(N48)+1)</f>
        <v>1997</v>
      </c>
      <c r="N48" s="1">
        <v>35374</v>
      </c>
      <c r="O48" s="1">
        <v>35489</v>
      </c>
      <c r="P48">
        <v>10800</v>
      </c>
      <c r="S48" t="s">
        <v>30</v>
      </c>
    </row>
    <row r="49" spans="1:19" ht="16.8" x14ac:dyDescent="0.3">
      <c r="A49" t="s">
        <v>4</v>
      </c>
      <c r="B49">
        <v>2017</v>
      </c>
      <c r="C49" s="4" t="s">
        <v>466</v>
      </c>
      <c r="D49" s="2" t="s">
        <v>466</v>
      </c>
      <c r="E49" s="3" t="s">
        <v>466</v>
      </c>
      <c r="F49" s="3">
        <v>333242</v>
      </c>
      <c r="G49" s="3">
        <v>333242</v>
      </c>
      <c r="H49" s="3" t="s">
        <v>1366</v>
      </c>
      <c r="I49" s="3" t="s">
        <v>1367</v>
      </c>
      <c r="J49" s="3" t="s">
        <v>1367</v>
      </c>
      <c r="K49" s="3" t="s">
        <v>1368</v>
      </c>
      <c r="L49" s="3" t="s">
        <v>1368</v>
      </c>
      <c r="M49">
        <v>2017</v>
      </c>
      <c r="N49" t="s">
        <v>466</v>
      </c>
      <c r="O49" t="s">
        <v>466</v>
      </c>
      <c r="P49">
        <v>10600</v>
      </c>
      <c r="S49" t="s">
        <v>30</v>
      </c>
    </row>
    <row r="50" spans="1:19" ht="16.8" x14ac:dyDescent="0.3">
      <c r="A50" t="s">
        <v>4</v>
      </c>
      <c r="B50">
        <v>2016</v>
      </c>
      <c r="C50" s="4">
        <v>42283</v>
      </c>
      <c r="D50" s="2" t="s">
        <v>86</v>
      </c>
      <c r="E50" s="3" t="s">
        <v>48</v>
      </c>
      <c r="F50" s="3" t="s">
        <v>498</v>
      </c>
      <c r="G50" s="3" t="s">
        <v>498</v>
      </c>
      <c r="H50" s="3" t="s">
        <v>501</v>
      </c>
      <c r="I50" s="3" t="s">
        <v>499</v>
      </c>
      <c r="J50" s="3" t="s">
        <v>499</v>
      </c>
      <c r="K50" s="3" t="s">
        <v>502</v>
      </c>
      <c r="L50" s="3" t="s">
        <v>502</v>
      </c>
      <c r="M50">
        <f t="shared" ref="M50:M71" si="2">IF(MONTH(N50) &lt; 10, YEAR(N50), YEAR(N50)+1)</f>
        <v>2016</v>
      </c>
      <c r="N50" s="1">
        <v>42485</v>
      </c>
      <c r="O50" s="1">
        <v>42622</v>
      </c>
      <c r="P50">
        <v>10400</v>
      </c>
      <c r="S50" t="s">
        <v>30</v>
      </c>
    </row>
    <row r="51" spans="1:19" ht="16.8" x14ac:dyDescent="0.3">
      <c r="A51" t="s">
        <v>4</v>
      </c>
      <c r="B51">
        <v>2004</v>
      </c>
      <c r="C51" s="4">
        <v>38043</v>
      </c>
      <c r="D51" s="2" t="s">
        <v>188</v>
      </c>
      <c r="E51" s="3" t="s">
        <v>77</v>
      </c>
      <c r="F51" s="3" t="s">
        <v>744</v>
      </c>
      <c r="G51" s="3" t="s">
        <v>744</v>
      </c>
      <c r="H51" s="3" t="s">
        <v>743</v>
      </c>
      <c r="I51" s="3" t="s">
        <v>741</v>
      </c>
      <c r="J51" s="3" t="s">
        <v>741</v>
      </c>
      <c r="K51" s="3" t="s">
        <v>742</v>
      </c>
      <c r="L51" s="3" t="s">
        <v>742</v>
      </c>
      <c r="M51">
        <f t="shared" si="2"/>
        <v>2004</v>
      </c>
      <c r="N51" s="1">
        <v>38043</v>
      </c>
      <c r="O51" s="1">
        <v>38239</v>
      </c>
      <c r="P51">
        <v>10300</v>
      </c>
      <c r="S51" t="s">
        <v>30</v>
      </c>
    </row>
    <row r="52" spans="1:19" ht="16.8" x14ac:dyDescent="0.3">
      <c r="A52" t="s">
        <v>4</v>
      </c>
      <c r="B52">
        <v>1998</v>
      </c>
      <c r="C52" s="4">
        <v>35719</v>
      </c>
      <c r="D52" s="2" t="s">
        <v>274</v>
      </c>
      <c r="E52" s="3" t="s">
        <v>48</v>
      </c>
      <c r="F52" s="3" t="s">
        <v>912</v>
      </c>
      <c r="G52" s="3" t="s">
        <v>912</v>
      </c>
      <c r="H52" s="3" t="s">
        <v>420</v>
      </c>
      <c r="I52" s="3" t="s">
        <v>1121</v>
      </c>
      <c r="J52" s="3" t="s">
        <v>1121</v>
      </c>
      <c r="K52" s="3" t="s">
        <v>1122</v>
      </c>
      <c r="L52" s="3" t="s">
        <v>1122</v>
      </c>
      <c r="M52">
        <f t="shared" si="2"/>
        <v>1998</v>
      </c>
      <c r="N52" s="1">
        <v>35719</v>
      </c>
      <c r="O52" s="1">
        <v>35822</v>
      </c>
      <c r="P52">
        <v>9500</v>
      </c>
      <c r="S52" t="s">
        <v>30</v>
      </c>
    </row>
    <row r="53" spans="1:19" ht="16.8" x14ac:dyDescent="0.3">
      <c r="A53" t="s">
        <v>4</v>
      </c>
      <c r="B53">
        <v>2011</v>
      </c>
      <c r="C53" s="4">
        <v>40662</v>
      </c>
      <c r="D53" s="2" t="s">
        <v>128</v>
      </c>
      <c r="E53" s="3" t="s">
        <v>48</v>
      </c>
      <c r="F53" s="3">
        <v>523210</v>
      </c>
      <c r="G53" s="3">
        <v>523210</v>
      </c>
      <c r="H53" s="3" t="s">
        <v>420</v>
      </c>
      <c r="I53" s="3" t="s">
        <v>607</v>
      </c>
      <c r="J53" s="3" t="s">
        <v>607</v>
      </c>
      <c r="K53" s="3" t="s">
        <v>608</v>
      </c>
      <c r="L53" s="3" t="s">
        <v>608</v>
      </c>
      <c r="M53">
        <f t="shared" si="2"/>
        <v>2012</v>
      </c>
      <c r="N53" s="1">
        <v>40899</v>
      </c>
      <c r="O53" s="1">
        <v>40899</v>
      </c>
      <c r="P53">
        <v>9000</v>
      </c>
      <c r="S53" t="s">
        <v>15</v>
      </c>
    </row>
    <row r="54" spans="1:19" ht="16.8" x14ac:dyDescent="0.3">
      <c r="A54" t="s">
        <v>4</v>
      </c>
      <c r="B54">
        <v>2014</v>
      </c>
      <c r="C54" s="4">
        <v>41878</v>
      </c>
      <c r="D54" s="2" t="s">
        <v>98</v>
      </c>
      <c r="E54" s="3" t="s">
        <v>48</v>
      </c>
      <c r="F54" s="3" t="s">
        <v>528</v>
      </c>
      <c r="G54" s="3" t="s">
        <v>528</v>
      </c>
      <c r="H54" s="3" t="s">
        <v>420</v>
      </c>
      <c r="I54" s="3" t="s">
        <v>531</v>
      </c>
      <c r="J54" s="3" t="s">
        <v>531</v>
      </c>
      <c r="K54" s="3" t="s">
        <v>532</v>
      </c>
      <c r="L54" s="3" t="s">
        <v>532</v>
      </c>
      <c r="M54">
        <f t="shared" si="2"/>
        <v>2014</v>
      </c>
      <c r="N54" s="1">
        <v>41878</v>
      </c>
      <c r="O54" s="1">
        <v>41963</v>
      </c>
      <c r="P54">
        <v>8550</v>
      </c>
      <c r="S54" t="s">
        <v>30</v>
      </c>
    </row>
    <row r="55" spans="1:19" ht="16.8" x14ac:dyDescent="0.3">
      <c r="A55" t="s">
        <v>4</v>
      </c>
      <c r="B55">
        <v>2006</v>
      </c>
      <c r="C55" s="4">
        <v>38652</v>
      </c>
      <c r="D55" s="2" t="s">
        <v>181</v>
      </c>
      <c r="E55" s="3" t="s">
        <v>48</v>
      </c>
      <c r="F55" s="3" t="s">
        <v>726</v>
      </c>
      <c r="G55" s="3" t="s">
        <v>726</v>
      </c>
      <c r="H55" s="3" t="s">
        <v>420</v>
      </c>
      <c r="I55" s="3" t="s">
        <v>578</v>
      </c>
      <c r="J55" s="3" t="s">
        <v>578</v>
      </c>
      <c r="K55" s="3" t="s">
        <v>728</v>
      </c>
      <c r="L55" s="3" t="s">
        <v>728</v>
      </c>
      <c r="M55">
        <f t="shared" si="2"/>
        <v>2006</v>
      </c>
      <c r="N55" s="1">
        <v>38652</v>
      </c>
      <c r="O55" s="1">
        <v>39170</v>
      </c>
      <c r="P55">
        <v>8540</v>
      </c>
      <c r="S55" t="s">
        <v>30</v>
      </c>
    </row>
    <row r="56" spans="1:19" ht="16.8" x14ac:dyDescent="0.3">
      <c r="A56" t="s">
        <v>4</v>
      </c>
      <c r="B56">
        <v>1998</v>
      </c>
      <c r="C56" s="4">
        <v>35877</v>
      </c>
      <c r="D56" s="2" t="s">
        <v>268</v>
      </c>
      <c r="E56" s="3" t="s">
        <v>48</v>
      </c>
      <c r="F56" s="3" t="s">
        <v>913</v>
      </c>
      <c r="G56" s="3" t="s">
        <v>913</v>
      </c>
      <c r="H56" s="3" t="s">
        <v>463</v>
      </c>
      <c r="I56" s="3" t="s">
        <v>917</v>
      </c>
      <c r="J56" s="3" t="s">
        <v>917</v>
      </c>
      <c r="K56" s="3" t="s">
        <v>766</v>
      </c>
      <c r="L56" s="3" t="s">
        <v>766</v>
      </c>
      <c r="M56">
        <f t="shared" si="2"/>
        <v>1998</v>
      </c>
      <c r="N56" s="1">
        <v>35877</v>
      </c>
      <c r="O56" t="s">
        <v>466</v>
      </c>
      <c r="P56">
        <v>8300</v>
      </c>
      <c r="S56" t="s">
        <v>30</v>
      </c>
    </row>
    <row r="57" spans="1:19" ht="16.8" x14ac:dyDescent="0.3">
      <c r="A57" t="s">
        <v>4</v>
      </c>
      <c r="B57">
        <v>2000</v>
      </c>
      <c r="C57" s="4">
        <v>36500</v>
      </c>
      <c r="D57" s="2" t="s">
        <v>229</v>
      </c>
      <c r="E57" s="3" t="s">
        <v>48</v>
      </c>
      <c r="F57" s="3" t="s">
        <v>834</v>
      </c>
      <c r="G57" s="3" t="s">
        <v>834</v>
      </c>
      <c r="H57" s="3" t="s">
        <v>420</v>
      </c>
      <c r="I57" s="3" t="s">
        <v>837</v>
      </c>
      <c r="J57" s="3" t="s">
        <v>837</v>
      </c>
      <c r="K57" s="3" t="s">
        <v>838</v>
      </c>
      <c r="L57" s="3" t="s">
        <v>838</v>
      </c>
      <c r="M57">
        <f t="shared" si="2"/>
        <v>2000</v>
      </c>
      <c r="N57" s="1">
        <v>36500</v>
      </c>
      <c r="O57" s="1">
        <v>37523</v>
      </c>
      <c r="P57">
        <v>8300</v>
      </c>
      <c r="S57" t="s">
        <v>30</v>
      </c>
    </row>
    <row r="58" spans="1:19" ht="16.8" x14ac:dyDescent="0.3">
      <c r="A58" t="s">
        <v>4</v>
      </c>
      <c r="B58">
        <v>2006</v>
      </c>
      <c r="C58" s="4">
        <v>38706</v>
      </c>
      <c r="D58" s="2" t="s">
        <v>179</v>
      </c>
      <c r="E58" s="3" t="s">
        <v>48</v>
      </c>
      <c r="F58" s="3">
        <v>524114</v>
      </c>
      <c r="G58" s="3">
        <v>524114</v>
      </c>
      <c r="H58" s="3" t="s">
        <v>420</v>
      </c>
      <c r="I58" s="3" t="s">
        <v>682</v>
      </c>
      <c r="J58" s="3" t="s">
        <v>682</v>
      </c>
      <c r="K58" s="3" t="s">
        <v>725</v>
      </c>
      <c r="L58" s="3" t="s">
        <v>725</v>
      </c>
      <c r="M58">
        <f t="shared" si="2"/>
        <v>2006</v>
      </c>
      <c r="N58" s="1">
        <v>38706</v>
      </c>
      <c r="O58" s="1">
        <v>38860</v>
      </c>
      <c r="P58">
        <v>8140</v>
      </c>
      <c r="S58" t="s">
        <v>30</v>
      </c>
    </row>
    <row r="59" spans="1:19" ht="16.8" x14ac:dyDescent="0.3">
      <c r="A59" t="s">
        <v>4</v>
      </c>
      <c r="B59">
        <v>2011</v>
      </c>
      <c r="C59" s="4">
        <v>40669</v>
      </c>
      <c r="D59" s="2" t="s">
        <v>126</v>
      </c>
      <c r="E59" s="3" t="s">
        <v>75</v>
      </c>
      <c r="F59" s="3" t="s">
        <v>602</v>
      </c>
      <c r="G59" s="3" t="s">
        <v>602</v>
      </c>
      <c r="H59" s="3" t="s">
        <v>420</v>
      </c>
      <c r="I59" s="3" t="s">
        <v>603</v>
      </c>
      <c r="J59" s="3" t="s">
        <v>603</v>
      </c>
      <c r="K59" s="3" t="s">
        <v>604</v>
      </c>
      <c r="L59" s="3" t="s">
        <v>604</v>
      </c>
      <c r="M59">
        <f t="shared" si="2"/>
        <v>2012</v>
      </c>
      <c r="N59" s="1">
        <v>40898</v>
      </c>
      <c r="O59" s="1">
        <v>41052</v>
      </c>
      <c r="P59">
        <v>7900</v>
      </c>
      <c r="S59" t="s">
        <v>15</v>
      </c>
    </row>
    <row r="60" spans="1:19" ht="16.8" x14ac:dyDescent="0.3">
      <c r="A60" t="s">
        <v>4</v>
      </c>
      <c r="B60">
        <v>2003</v>
      </c>
      <c r="C60" s="4">
        <v>37601</v>
      </c>
      <c r="D60" s="2" t="s">
        <v>201</v>
      </c>
      <c r="E60" s="3" t="s">
        <v>48</v>
      </c>
      <c r="F60" s="3">
        <v>334511</v>
      </c>
      <c r="G60" s="3">
        <v>334511</v>
      </c>
      <c r="H60" s="3" t="s">
        <v>501</v>
      </c>
      <c r="I60" s="3" t="s">
        <v>766</v>
      </c>
      <c r="J60" s="3" t="s">
        <v>766</v>
      </c>
      <c r="K60" s="3" t="s">
        <v>767</v>
      </c>
      <c r="L60" s="3" t="s">
        <v>767</v>
      </c>
      <c r="M60">
        <f t="shared" si="2"/>
        <v>2003</v>
      </c>
      <c r="N60" s="1">
        <v>37601</v>
      </c>
      <c r="O60" s="1">
        <v>37782</v>
      </c>
      <c r="P60">
        <v>7800</v>
      </c>
      <c r="S60" t="s">
        <v>30</v>
      </c>
    </row>
    <row r="61" spans="1:19" ht="16.8" x14ac:dyDescent="0.3">
      <c r="A61" t="s">
        <v>4</v>
      </c>
      <c r="B61">
        <v>1998</v>
      </c>
      <c r="C61" s="4">
        <v>36067</v>
      </c>
      <c r="D61" s="2" t="s">
        <v>257</v>
      </c>
      <c r="E61" s="3" t="s">
        <v>48</v>
      </c>
      <c r="F61" s="3" t="s">
        <v>894</v>
      </c>
      <c r="G61" s="3" t="s">
        <v>894</v>
      </c>
      <c r="H61" s="3" t="s">
        <v>420</v>
      </c>
      <c r="I61" s="3" t="s">
        <v>480</v>
      </c>
      <c r="J61" s="3" t="s">
        <v>480</v>
      </c>
      <c r="K61" s="3" t="s">
        <v>895</v>
      </c>
      <c r="L61" s="3" t="s">
        <v>895</v>
      </c>
      <c r="M61">
        <f t="shared" si="2"/>
        <v>1998</v>
      </c>
      <c r="N61" s="1">
        <v>36067</v>
      </c>
      <c r="O61" s="1">
        <v>36251</v>
      </c>
      <c r="P61">
        <v>7700</v>
      </c>
      <c r="S61" t="s">
        <v>15</v>
      </c>
    </row>
    <row r="62" spans="1:19" ht="16.8" x14ac:dyDescent="0.3">
      <c r="A62" t="s">
        <v>4</v>
      </c>
      <c r="B62">
        <v>1981</v>
      </c>
      <c r="C62" s="4">
        <v>29802</v>
      </c>
      <c r="D62" s="2" t="s">
        <v>390</v>
      </c>
      <c r="E62" s="3" t="s">
        <v>48</v>
      </c>
      <c r="F62" s="3" t="s">
        <v>1073</v>
      </c>
      <c r="G62" s="3" t="s">
        <v>1073</v>
      </c>
      <c r="H62" s="3" t="s">
        <v>501</v>
      </c>
      <c r="I62" t="s">
        <v>486</v>
      </c>
      <c r="J62" t="s">
        <v>486</v>
      </c>
      <c r="K62" s="3" t="s">
        <v>1074</v>
      </c>
      <c r="L62" s="3" t="s">
        <v>1074</v>
      </c>
      <c r="M62">
        <f t="shared" si="2"/>
        <v>1981</v>
      </c>
      <c r="N62" s="1">
        <v>29802</v>
      </c>
      <c r="O62" s="1">
        <v>29910</v>
      </c>
      <c r="P62">
        <v>7300</v>
      </c>
      <c r="Q62">
        <v>13600</v>
      </c>
      <c r="R62">
        <v>18710</v>
      </c>
      <c r="S62" t="s">
        <v>30</v>
      </c>
    </row>
    <row r="63" spans="1:19" ht="16.8" x14ac:dyDescent="0.3">
      <c r="A63" t="s">
        <v>4</v>
      </c>
      <c r="B63">
        <v>2004</v>
      </c>
      <c r="C63" s="4">
        <v>37917</v>
      </c>
      <c r="D63" s="2" t="s">
        <v>190</v>
      </c>
      <c r="E63" s="3" t="s">
        <v>48</v>
      </c>
      <c r="F63" s="3">
        <v>522320</v>
      </c>
      <c r="G63" s="3">
        <v>522320</v>
      </c>
      <c r="H63" s="3" t="s">
        <v>420</v>
      </c>
      <c r="I63" s="3" t="s">
        <v>749</v>
      </c>
      <c r="J63" s="3" t="s">
        <v>749</v>
      </c>
      <c r="K63" s="3" t="s">
        <v>750</v>
      </c>
      <c r="L63" s="3" t="s">
        <v>750</v>
      </c>
      <c r="M63">
        <f t="shared" si="2"/>
        <v>2004</v>
      </c>
      <c r="N63" s="1">
        <v>37917</v>
      </c>
      <c r="O63" s="1">
        <v>38132</v>
      </c>
      <c r="P63">
        <v>7000</v>
      </c>
      <c r="S63" t="s">
        <v>30</v>
      </c>
    </row>
    <row r="64" spans="1:19" ht="16.8" x14ac:dyDescent="0.3">
      <c r="A64" t="s">
        <v>4</v>
      </c>
      <c r="B64">
        <v>1996</v>
      </c>
      <c r="C64" s="4">
        <v>35045</v>
      </c>
      <c r="D64" s="2" t="s">
        <v>301</v>
      </c>
      <c r="E64" s="3" t="s">
        <v>237</v>
      </c>
      <c r="F64" s="3" t="s">
        <v>795</v>
      </c>
      <c r="G64" s="3" t="s">
        <v>795</v>
      </c>
      <c r="H64" s="3" t="s">
        <v>420</v>
      </c>
      <c r="I64" s="3" t="s">
        <v>1173</v>
      </c>
      <c r="J64" s="3" t="s">
        <v>1172</v>
      </c>
      <c r="K64" s="3" t="s">
        <v>1174</v>
      </c>
      <c r="L64" s="3" t="s">
        <v>1174</v>
      </c>
      <c r="M64">
        <f t="shared" si="2"/>
        <v>1996</v>
      </c>
      <c r="N64" s="1">
        <v>35045</v>
      </c>
      <c r="O64" s="1">
        <v>35159</v>
      </c>
      <c r="P64">
        <v>6800</v>
      </c>
      <c r="S64" t="s">
        <v>30</v>
      </c>
    </row>
    <row r="65" spans="1:19" ht="16.8" x14ac:dyDescent="0.3">
      <c r="A65" t="s">
        <v>4</v>
      </c>
      <c r="B65">
        <v>1986</v>
      </c>
      <c r="C65" s="4">
        <v>31569</v>
      </c>
      <c r="D65" s="2" t="s">
        <v>360</v>
      </c>
      <c r="E65" s="3" t="s">
        <v>48</v>
      </c>
      <c r="F65" s="3">
        <v>334411</v>
      </c>
      <c r="G65" s="3">
        <v>334411</v>
      </c>
      <c r="H65" s="3" t="s">
        <v>420</v>
      </c>
      <c r="I65" s="3" t="s">
        <v>18</v>
      </c>
      <c r="J65" s="3" t="s">
        <v>18</v>
      </c>
      <c r="K65" s="3" t="s">
        <v>1010</v>
      </c>
      <c r="L65" s="3" t="s">
        <v>1010</v>
      </c>
      <c r="M65">
        <f t="shared" si="2"/>
        <v>1986</v>
      </c>
      <c r="N65" s="1">
        <v>31569</v>
      </c>
      <c r="O65" s="1">
        <v>31758</v>
      </c>
      <c r="P65">
        <f>6280+145</f>
        <v>6425</v>
      </c>
      <c r="S65" t="s">
        <v>15</v>
      </c>
    </row>
    <row r="66" spans="1:19" ht="16.8" x14ac:dyDescent="0.3">
      <c r="A66" t="s">
        <v>4</v>
      </c>
      <c r="B66">
        <v>2009</v>
      </c>
      <c r="C66" s="4">
        <v>39785</v>
      </c>
      <c r="D66" s="2" t="s">
        <v>147</v>
      </c>
      <c r="E66" s="3" t="s">
        <v>48</v>
      </c>
      <c r="F66" s="3" t="s">
        <v>654</v>
      </c>
      <c r="G66" s="3" t="s">
        <v>654</v>
      </c>
      <c r="H66" s="3" t="s">
        <v>420</v>
      </c>
      <c r="I66" s="3" t="s">
        <v>656</v>
      </c>
      <c r="J66" s="3" t="s">
        <v>656</v>
      </c>
      <c r="K66" s="3" t="s">
        <v>657</v>
      </c>
      <c r="L66" s="3" t="s">
        <v>657</v>
      </c>
      <c r="M66">
        <f t="shared" si="2"/>
        <v>2009</v>
      </c>
      <c r="N66" s="1">
        <v>39785</v>
      </c>
      <c r="O66" s="1">
        <v>40374</v>
      </c>
      <c r="P66">
        <v>6240</v>
      </c>
      <c r="S66" t="s">
        <v>30</v>
      </c>
    </row>
    <row r="67" spans="1:19" ht="16.8" x14ac:dyDescent="0.3">
      <c r="A67" t="s">
        <v>4</v>
      </c>
      <c r="B67">
        <v>1998</v>
      </c>
      <c r="C67" s="4">
        <v>35863</v>
      </c>
      <c r="D67" s="2" t="s">
        <v>269</v>
      </c>
      <c r="E67" s="3" t="s">
        <v>48</v>
      </c>
      <c r="F67" s="3" t="s">
        <v>918</v>
      </c>
      <c r="G67" s="3" t="s">
        <v>918</v>
      </c>
      <c r="H67" s="3" t="s">
        <v>420</v>
      </c>
      <c r="I67" s="3" t="s">
        <v>920</v>
      </c>
      <c r="J67" s="3" t="s">
        <v>920</v>
      </c>
      <c r="K67" s="3" t="s">
        <v>919</v>
      </c>
      <c r="L67" s="3" t="s">
        <v>919</v>
      </c>
      <c r="M67">
        <f t="shared" si="2"/>
        <v>1998</v>
      </c>
      <c r="N67" s="1">
        <v>35863</v>
      </c>
      <c r="O67" s="1">
        <v>36706</v>
      </c>
      <c r="P67">
        <v>6200</v>
      </c>
      <c r="S67" t="s">
        <v>15</v>
      </c>
    </row>
    <row r="68" spans="1:19" ht="16.8" x14ac:dyDescent="0.3">
      <c r="A68" t="s">
        <v>4</v>
      </c>
      <c r="B68">
        <v>2005</v>
      </c>
      <c r="C68" s="4">
        <v>38539</v>
      </c>
      <c r="D68" s="2" t="s">
        <v>184</v>
      </c>
      <c r="E68" s="3" t="s">
        <v>48</v>
      </c>
      <c r="F68" s="3">
        <v>513322</v>
      </c>
      <c r="G68" s="3">
        <v>513322</v>
      </c>
      <c r="H68" s="3" t="s">
        <v>420</v>
      </c>
      <c r="I68" s="3" t="s">
        <v>659</v>
      </c>
      <c r="J68" s="3" t="s">
        <v>659</v>
      </c>
      <c r="K68" s="3" t="s">
        <v>731</v>
      </c>
      <c r="L68" s="3" t="s">
        <v>731</v>
      </c>
      <c r="M68">
        <f t="shared" si="2"/>
        <v>2005</v>
      </c>
      <c r="N68" s="1">
        <v>38539</v>
      </c>
      <c r="O68" s="1">
        <v>38638</v>
      </c>
      <c r="P68">
        <v>6000</v>
      </c>
      <c r="S68" t="s">
        <v>30</v>
      </c>
    </row>
    <row r="69" spans="1:19" ht="16.8" x14ac:dyDescent="0.3">
      <c r="A69" t="s">
        <v>4</v>
      </c>
      <c r="B69">
        <v>2001</v>
      </c>
      <c r="C69" s="4">
        <v>36847</v>
      </c>
      <c r="D69" s="2" t="s">
        <v>213</v>
      </c>
      <c r="E69" s="3" t="s">
        <v>48</v>
      </c>
      <c r="F69" s="3" t="s">
        <v>796</v>
      </c>
      <c r="G69" s="3" t="s">
        <v>796</v>
      </c>
      <c r="H69" s="3" t="s">
        <v>420</v>
      </c>
      <c r="I69" s="3" t="s">
        <v>802</v>
      </c>
      <c r="J69" s="3" t="s">
        <v>802</v>
      </c>
      <c r="K69" s="3" t="s">
        <v>803</v>
      </c>
      <c r="L69" s="3" t="s">
        <v>803</v>
      </c>
      <c r="M69">
        <f t="shared" si="2"/>
        <v>2001</v>
      </c>
      <c r="N69" s="1">
        <v>36847</v>
      </c>
      <c r="O69" s="1">
        <v>37068</v>
      </c>
      <c r="P69">
        <v>6000</v>
      </c>
      <c r="S69" t="s">
        <v>30</v>
      </c>
    </row>
    <row r="70" spans="1:19" ht="16.8" x14ac:dyDescent="0.3">
      <c r="A70" t="s">
        <v>4</v>
      </c>
      <c r="B70">
        <v>2001</v>
      </c>
      <c r="C70" s="4">
        <v>37069</v>
      </c>
      <c r="D70" s="2" t="s">
        <v>207</v>
      </c>
      <c r="E70" s="3" t="s">
        <v>48</v>
      </c>
      <c r="F70" s="3" t="s">
        <v>777</v>
      </c>
      <c r="G70" s="3" t="s">
        <v>777</v>
      </c>
      <c r="H70" s="3" t="s">
        <v>420</v>
      </c>
      <c r="I70" s="3" t="s">
        <v>685</v>
      </c>
      <c r="J70" s="3" t="s">
        <v>685</v>
      </c>
      <c r="K70" s="3" t="s">
        <v>691</v>
      </c>
      <c r="L70" s="3" t="s">
        <v>783</v>
      </c>
      <c r="M70">
        <f t="shared" si="2"/>
        <v>2001</v>
      </c>
      <c r="N70" s="1">
        <v>37069</v>
      </c>
      <c r="O70" s="1">
        <v>37195</v>
      </c>
      <c r="P70">
        <v>5650</v>
      </c>
      <c r="S70" t="s">
        <v>30</v>
      </c>
    </row>
    <row r="71" spans="1:19" ht="16.8" x14ac:dyDescent="0.3">
      <c r="A71" t="s">
        <v>4</v>
      </c>
      <c r="B71">
        <v>2010</v>
      </c>
      <c r="C71" s="4">
        <v>40295</v>
      </c>
      <c r="D71" s="2" t="s">
        <v>136</v>
      </c>
      <c r="E71" s="3" t="s">
        <v>48</v>
      </c>
      <c r="F71" s="3">
        <v>213112</v>
      </c>
      <c r="G71" s="3">
        <v>213112</v>
      </c>
      <c r="H71" s="3" t="s">
        <v>420</v>
      </c>
      <c r="I71" s="3" t="s">
        <v>19</v>
      </c>
      <c r="J71" s="3" t="s">
        <v>19</v>
      </c>
      <c r="K71" s="3" t="s">
        <v>631</v>
      </c>
      <c r="L71" s="3" t="s">
        <v>631</v>
      </c>
      <c r="M71">
        <f t="shared" si="2"/>
        <v>2010</v>
      </c>
      <c r="N71" s="1">
        <v>40295</v>
      </c>
      <c r="O71" s="1">
        <v>40382</v>
      </c>
      <c r="P71">
        <v>5500</v>
      </c>
      <c r="S71" t="s">
        <v>30</v>
      </c>
    </row>
    <row r="72" spans="1:19" x14ac:dyDescent="0.3">
      <c r="A72" t="s">
        <v>4</v>
      </c>
      <c r="B72">
        <v>2006</v>
      </c>
      <c r="F72">
        <v>221113</v>
      </c>
      <c r="G72">
        <v>221113</v>
      </c>
      <c r="H72" t="s">
        <v>1879</v>
      </c>
      <c r="I72" t="s">
        <v>1538</v>
      </c>
      <c r="J72" t="s">
        <v>1538</v>
      </c>
      <c r="K72" t="s">
        <v>966</v>
      </c>
      <c r="L72" t="s">
        <v>966</v>
      </c>
      <c r="M72">
        <v>2006</v>
      </c>
      <c r="P72">
        <v>5400</v>
      </c>
      <c r="S72" t="s">
        <v>30</v>
      </c>
    </row>
    <row r="73" spans="1:19" x14ac:dyDescent="0.3">
      <c r="A73" t="s">
        <v>4</v>
      </c>
      <c r="B73">
        <v>1996</v>
      </c>
      <c r="F73">
        <v>482111</v>
      </c>
      <c r="G73">
        <v>482111</v>
      </c>
      <c r="H73" t="s">
        <v>1786</v>
      </c>
      <c r="I73" t="s">
        <v>1794</v>
      </c>
      <c r="J73" t="s">
        <v>1794</v>
      </c>
      <c r="K73" t="s">
        <v>1795</v>
      </c>
      <c r="L73" t="s">
        <v>1795</v>
      </c>
      <c r="M73">
        <v>1996</v>
      </c>
      <c r="P73">
        <v>5400</v>
      </c>
      <c r="S73" t="s">
        <v>15</v>
      </c>
    </row>
    <row r="74" spans="1:19" ht="16.8" x14ac:dyDescent="0.3">
      <c r="A74" t="s">
        <v>4</v>
      </c>
      <c r="B74">
        <v>2001</v>
      </c>
      <c r="C74" s="4">
        <v>36992</v>
      </c>
      <c r="D74" s="2" t="s">
        <v>210</v>
      </c>
      <c r="E74" s="3" t="s">
        <v>48</v>
      </c>
      <c r="F74" s="3" t="s">
        <v>786</v>
      </c>
      <c r="G74" s="3" t="s">
        <v>786</v>
      </c>
      <c r="H74" s="3" t="s">
        <v>420</v>
      </c>
      <c r="I74" s="3" t="s">
        <v>789</v>
      </c>
      <c r="J74" s="3" t="s">
        <v>789</v>
      </c>
      <c r="K74" s="3" t="s">
        <v>790</v>
      </c>
      <c r="L74" s="3" t="s">
        <v>790</v>
      </c>
      <c r="M74">
        <f>IF(MONTH(N74) &lt; 10, YEAR(N74), YEAR(N74)+1)</f>
        <v>2001</v>
      </c>
      <c r="N74" s="1">
        <v>36992</v>
      </c>
      <c r="O74" s="1">
        <v>37121</v>
      </c>
      <c r="P74">
        <v>5300</v>
      </c>
      <c r="S74" t="s">
        <v>30</v>
      </c>
    </row>
    <row r="75" spans="1:19" x14ac:dyDescent="0.3">
      <c r="A75" t="s">
        <v>4</v>
      </c>
      <c r="B75">
        <v>2009</v>
      </c>
      <c r="F75" t="s">
        <v>3617</v>
      </c>
      <c r="G75" t="s">
        <v>3617</v>
      </c>
      <c r="H75" t="s">
        <v>1879</v>
      </c>
      <c r="I75" t="s">
        <v>1503</v>
      </c>
      <c r="J75" t="s">
        <v>1503</v>
      </c>
      <c r="K75" t="s">
        <v>1504</v>
      </c>
      <c r="L75" t="s">
        <v>1504</v>
      </c>
      <c r="M75">
        <v>2009</v>
      </c>
      <c r="P75">
        <v>5080</v>
      </c>
      <c r="S75" t="s">
        <v>30</v>
      </c>
    </row>
    <row r="76" spans="1:19" ht="16.8" x14ac:dyDescent="0.3">
      <c r="A76" t="s">
        <v>4</v>
      </c>
      <c r="B76">
        <v>1985</v>
      </c>
      <c r="C76" s="4">
        <v>31261</v>
      </c>
      <c r="D76" s="2" t="s">
        <v>366</v>
      </c>
      <c r="E76" s="3" t="s">
        <v>62</v>
      </c>
      <c r="F76" s="3" t="s">
        <v>1019</v>
      </c>
      <c r="G76" s="3" t="s">
        <v>1019</v>
      </c>
      <c r="H76" s="3" t="s">
        <v>420</v>
      </c>
      <c r="I76" s="3" t="s">
        <v>1020</v>
      </c>
      <c r="J76" s="3" t="s">
        <v>1020</v>
      </c>
      <c r="K76" s="3" t="s">
        <v>1021</v>
      </c>
      <c r="L76" s="3" t="s">
        <v>1021</v>
      </c>
      <c r="M76">
        <f t="shared" ref="M76:M81" si="3">IF(MONTH(N76) &lt; 10, YEAR(N76), YEAR(N76)+1)</f>
        <v>1985</v>
      </c>
      <c r="N76" s="1">
        <v>31261</v>
      </c>
      <c r="O76" s="1">
        <v>31267</v>
      </c>
      <c r="P76">
        <v>4900</v>
      </c>
      <c r="Q76">
        <v>10700</v>
      </c>
      <c r="R76">
        <v>6000</v>
      </c>
      <c r="S76" t="s">
        <v>15</v>
      </c>
    </row>
    <row r="77" spans="1:19" ht="16.8" x14ac:dyDescent="0.3">
      <c r="A77" t="s">
        <v>4</v>
      </c>
      <c r="B77">
        <v>1997</v>
      </c>
      <c r="C77" s="4">
        <v>35381</v>
      </c>
      <c r="D77" s="2" t="s">
        <v>289</v>
      </c>
      <c r="E77" s="3" t="s">
        <v>48</v>
      </c>
      <c r="F77" s="3" t="s">
        <v>1149</v>
      </c>
      <c r="G77" s="3" t="s">
        <v>1149</v>
      </c>
      <c r="H77" s="3" t="s">
        <v>420</v>
      </c>
      <c r="I77" s="3" t="s">
        <v>966</v>
      </c>
      <c r="J77" s="3" t="s">
        <v>966</v>
      </c>
      <c r="K77" s="3" t="s">
        <v>1151</v>
      </c>
      <c r="L77" s="3" t="s">
        <v>1151</v>
      </c>
      <c r="M77">
        <f t="shared" si="3"/>
        <v>1997</v>
      </c>
      <c r="N77" s="1">
        <v>35381</v>
      </c>
      <c r="O77" s="1">
        <v>35499</v>
      </c>
      <c r="P77">
        <v>4900</v>
      </c>
      <c r="S77" t="s">
        <v>30</v>
      </c>
    </row>
    <row r="78" spans="1:19" ht="16.8" x14ac:dyDescent="0.3">
      <c r="A78" t="s">
        <v>4</v>
      </c>
      <c r="B78">
        <v>2016</v>
      </c>
      <c r="C78" s="4">
        <v>42615</v>
      </c>
      <c r="D78" s="2" t="s">
        <v>68</v>
      </c>
      <c r="E78" s="3" t="s">
        <v>48</v>
      </c>
      <c r="F78" s="3">
        <v>515120</v>
      </c>
      <c r="G78" s="3">
        <v>515120</v>
      </c>
      <c r="H78" s="3" t="s">
        <v>420</v>
      </c>
      <c r="I78" s="3" t="s">
        <v>461</v>
      </c>
      <c r="J78" s="3" t="s">
        <v>461</v>
      </c>
      <c r="K78" s="3" t="s">
        <v>462</v>
      </c>
      <c r="L78" s="3" t="s">
        <v>462</v>
      </c>
      <c r="M78">
        <f t="shared" si="3"/>
        <v>2016</v>
      </c>
      <c r="N78" s="1">
        <v>42615</v>
      </c>
      <c r="O78" s="1">
        <v>42690</v>
      </c>
      <c r="P78">
        <v>4600</v>
      </c>
      <c r="S78" t="s">
        <v>30</v>
      </c>
    </row>
    <row r="79" spans="1:19" ht="16.8" x14ac:dyDescent="0.3">
      <c r="A79" t="s">
        <v>4</v>
      </c>
      <c r="B79">
        <v>2003</v>
      </c>
      <c r="C79" s="4">
        <v>37893</v>
      </c>
      <c r="D79" s="2" t="s">
        <v>192</v>
      </c>
      <c r="E79" s="3" t="s">
        <v>48</v>
      </c>
      <c r="F79" s="3" t="s">
        <v>751</v>
      </c>
      <c r="G79" s="3" t="s">
        <v>751</v>
      </c>
      <c r="H79" s="3" t="s">
        <v>420</v>
      </c>
      <c r="I79" s="3" t="s">
        <v>752</v>
      </c>
      <c r="J79" s="3" t="s">
        <v>752</v>
      </c>
      <c r="K79" s="3" t="s">
        <v>753</v>
      </c>
      <c r="L79" s="3" t="s">
        <v>753</v>
      </c>
      <c r="M79">
        <f t="shared" si="3"/>
        <v>2003</v>
      </c>
      <c r="N79" s="1">
        <v>37893</v>
      </c>
      <c r="O79" s="1">
        <v>38405</v>
      </c>
      <c r="P79">
        <v>4600</v>
      </c>
      <c r="S79" t="s">
        <v>30</v>
      </c>
    </row>
    <row r="80" spans="1:19" ht="16.8" x14ac:dyDescent="0.3">
      <c r="A80" t="s">
        <v>4</v>
      </c>
      <c r="B80">
        <v>2008</v>
      </c>
      <c r="C80" s="4">
        <v>39399</v>
      </c>
      <c r="D80" s="2" t="s">
        <v>164</v>
      </c>
      <c r="E80" s="3" t="s">
        <v>48</v>
      </c>
      <c r="F80" s="3" t="s">
        <v>697</v>
      </c>
      <c r="G80" s="3" t="s">
        <v>697</v>
      </c>
      <c r="H80" s="3" t="s">
        <v>420</v>
      </c>
      <c r="I80" s="3" t="s">
        <v>436</v>
      </c>
      <c r="J80" s="3" t="s">
        <v>436</v>
      </c>
      <c r="K80" s="3" t="s">
        <v>698</v>
      </c>
      <c r="L80" s="3" t="s">
        <v>698</v>
      </c>
      <c r="M80">
        <f t="shared" si="3"/>
        <v>2008</v>
      </c>
      <c r="N80" s="1">
        <v>39399</v>
      </c>
      <c r="O80" s="1">
        <v>39566</v>
      </c>
      <c r="P80">
        <v>4600</v>
      </c>
      <c r="S80" t="s">
        <v>30</v>
      </c>
    </row>
    <row r="81" spans="1:20" ht="16.8" x14ac:dyDescent="0.3">
      <c r="A81" t="s">
        <v>4</v>
      </c>
      <c r="B81">
        <v>1999</v>
      </c>
      <c r="C81" s="4">
        <v>36122</v>
      </c>
      <c r="D81" s="2" t="s">
        <v>251</v>
      </c>
      <c r="E81" s="3" t="s">
        <v>48</v>
      </c>
      <c r="F81" s="3" t="s">
        <v>887</v>
      </c>
      <c r="G81" s="3" t="s">
        <v>887</v>
      </c>
      <c r="H81" s="3" t="s">
        <v>420</v>
      </c>
      <c r="I81" s="3" t="s">
        <v>690</v>
      </c>
      <c r="J81" s="3" t="s">
        <v>690</v>
      </c>
      <c r="K81" s="3" t="s">
        <v>888</v>
      </c>
      <c r="L81" s="3" t="s">
        <v>888</v>
      </c>
      <c r="M81">
        <f t="shared" si="3"/>
        <v>1999</v>
      </c>
      <c r="N81" s="1">
        <v>36122</v>
      </c>
      <c r="O81" s="1">
        <v>36341</v>
      </c>
      <c r="P81">
        <v>4600</v>
      </c>
      <c r="S81" t="s">
        <v>30</v>
      </c>
      <c r="T81" t="s">
        <v>1276</v>
      </c>
    </row>
    <row r="82" spans="1:20" x14ac:dyDescent="0.3">
      <c r="A82" t="s">
        <v>4</v>
      </c>
      <c r="B82">
        <v>2012</v>
      </c>
      <c r="F82" t="s">
        <v>3587</v>
      </c>
      <c r="G82" t="s">
        <v>3587</v>
      </c>
      <c r="H82" t="s">
        <v>1879</v>
      </c>
      <c r="I82" t="s">
        <v>1459</v>
      </c>
      <c r="J82" t="s">
        <v>1459</v>
      </c>
      <c r="K82" t="s">
        <v>1460</v>
      </c>
      <c r="L82" t="s">
        <v>1460</v>
      </c>
      <c r="M82">
        <v>2012</v>
      </c>
      <c r="P82">
        <v>4500</v>
      </c>
      <c r="S82" t="s">
        <v>30</v>
      </c>
    </row>
    <row r="83" spans="1:20" ht="16.8" x14ac:dyDescent="0.3">
      <c r="A83" t="s">
        <v>4</v>
      </c>
      <c r="B83">
        <v>2006</v>
      </c>
      <c r="C83" s="4">
        <v>38895</v>
      </c>
      <c r="D83" s="2" t="s">
        <v>175</v>
      </c>
      <c r="E83" s="3" t="s">
        <v>48</v>
      </c>
      <c r="F83" s="3">
        <v>511110</v>
      </c>
      <c r="G83" s="3">
        <v>511110</v>
      </c>
      <c r="H83" s="3" t="s">
        <v>420</v>
      </c>
      <c r="I83" s="3" t="s">
        <v>717</v>
      </c>
      <c r="J83" s="3" t="s">
        <v>717</v>
      </c>
      <c r="K83" s="3" t="s">
        <v>718</v>
      </c>
      <c r="L83" s="3" t="s">
        <v>718</v>
      </c>
      <c r="M83">
        <f t="shared" ref="M83:M90" si="4">IF(MONTH(N83) &lt; 10, YEAR(N83), YEAR(N83)+1)</f>
        <v>2006</v>
      </c>
      <c r="N83" s="1">
        <v>38895</v>
      </c>
      <c r="O83" s="1">
        <v>39027</v>
      </c>
      <c r="P83">
        <v>4500</v>
      </c>
      <c r="S83" t="s">
        <v>15</v>
      </c>
    </row>
    <row r="84" spans="1:20" ht="16.8" x14ac:dyDescent="0.3">
      <c r="A84" t="s">
        <v>4</v>
      </c>
      <c r="B84">
        <v>2000</v>
      </c>
      <c r="C84" s="4">
        <v>36649</v>
      </c>
      <c r="D84" s="2" t="s">
        <v>224</v>
      </c>
      <c r="E84" s="3" t="s">
        <v>48</v>
      </c>
      <c r="F84" s="3" t="s">
        <v>824</v>
      </c>
      <c r="G84" s="3" t="s">
        <v>824</v>
      </c>
      <c r="H84" s="3" t="s">
        <v>420</v>
      </c>
      <c r="I84" s="3" t="s">
        <v>822</v>
      </c>
      <c r="J84" s="3" t="s">
        <v>822</v>
      </c>
      <c r="K84" s="3" t="s">
        <v>823</v>
      </c>
      <c r="L84" s="3" t="s">
        <v>823</v>
      </c>
      <c r="M84">
        <f t="shared" si="4"/>
        <v>2000</v>
      </c>
      <c r="N84" s="1">
        <v>36649</v>
      </c>
      <c r="O84" s="1">
        <v>37082</v>
      </c>
      <c r="P84">
        <v>4500</v>
      </c>
      <c r="S84" t="s">
        <v>30</v>
      </c>
    </row>
    <row r="85" spans="1:20" ht="16.8" x14ac:dyDescent="0.3">
      <c r="A85" t="s">
        <v>4</v>
      </c>
      <c r="B85">
        <v>1997</v>
      </c>
      <c r="C85" s="4">
        <v>35475</v>
      </c>
      <c r="D85" s="2" t="s">
        <v>286</v>
      </c>
      <c r="E85" s="3" t="s">
        <v>75</v>
      </c>
      <c r="F85" s="3" t="s">
        <v>1143</v>
      </c>
      <c r="G85" s="3" t="s">
        <v>1143</v>
      </c>
      <c r="H85" s="3" t="s">
        <v>501</v>
      </c>
      <c r="I85" s="3" t="s">
        <v>1144</v>
      </c>
      <c r="J85" s="3" t="s">
        <v>1144</v>
      </c>
      <c r="K85" s="3" t="s">
        <v>1145</v>
      </c>
      <c r="L85" s="3" t="s">
        <v>1145</v>
      </c>
      <c r="M85">
        <f t="shared" si="4"/>
        <v>1994</v>
      </c>
      <c r="N85" s="1">
        <v>34500</v>
      </c>
      <c r="O85" s="1">
        <v>34605</v>
      </c>
      <c r="P85">
        <v>4300</v>
      </c>
      <c r="S85" t="s">
        <v>1287</v>
      </c>
      <c r="T85" t="s">
        <v>1285</v>
      </c>
    </row>
    <row r="86" spans="1:20" ht="16.8" x14ac:dyDescent="0.3">
      <c r="A86" t="s">
        <v>4</v>
      </c>
      <c r="B86">
        <v>2012</v>
      </c>
      <c r="C86" s="4">
        <v>40949</v>
      </c>
      <c r="D86" s="2" t="s">
        <v>115</v>
      </c>
      <c r="E86" s="3" t="s">
        <v>48</v>
      </c>
      <c r="F86" s="3">
        <v>322130</v>
      </c>
      <c r="G86" s="3">
        <v>322130</v>
      </c>
      <c r="H86" s="3" t="s">
        <v>420</v>
      </c>
      <c r="I86" s="3" t="s">
        <v>574</v>
      </c>
      <c r="J86" s="3" t="s">
        <v>574</v>
      </c>
      <c r="K86" s="3" t="s">
        <v>575</v>
      </c>
      <c r="L86" s="3" t="s">
        <v>575</v>
      </c>
      <c r="M86">
        <f t="shared" si="4"/>
        <v>2012</v>
      </c>
      <c r="N86" s="1">
        <v>40949</v>
      </c>
      <c r="O86" s="1">
        <v>41032</v>
      </c>
      <c r="P86">
        <v>4300</v>
      </c>
      <c r="S86" t="s">
        <v>30</v>
      </c>
    </row>
    <row r="87" spans="1:20" ht="16.8" x14ac:dyDescent="0.3">
      <c r="A87" t="s">
        <v>4</v>
      </c>
      <c r="B87">
        <v>2017</v>
      </c>
      <c r="C87" s="4">
        <v>42923</v>
      </c>
      <c r="D87" s="2" t="s">
        <v>43</v>
      </c>
      <c r="E87" s="3" t="s">
        <v>64</v>
      </c>
      <c r="F87" s="3" t="s">
        <v>44</v>
      </c>
      <c r="G87" s="3" t="s">
        <v>44</v>
      </c>
      <c r="H87" s="3" t="s">
        <v>420</v>
      </c>
      <c r="I87" t="s">
        <v>21</v>
      </c>
      <c r="J87" t="s">
        <v>21</v>
      </c>
      <c r="K87" t="s">
        <v>22</v>
      </c>
      <c r="L87" t="s">
        <v>22</v>
      </c>
      <c r="M87">
        <f t="shared" si="4"/>
        <v>2017</v>
      </c>
      <c r="N87" s="1">
        <v>43004</v>
      </c>
      <c r="O87" s="1">
        <v>43220</v>
      </c>
      <c r="P87">
        <v>4300</v>
      </c>
      <c r="S87" t="s">
        <v>30</v>
      </c>
    </row>
    <row r="88" spans="1:20" ht="16.8" x14ac:dyDescent="0.3">
      <c r="A88" t="s">
        <v>4</v>
      </c>
      <c r="B88">
        <v>2000</v>
      </c>
      <c r="C88" s="4">
        <v>36468</v>
      </c>
      <c r="D88" s="2" t="s">
        <v>232</v>
      </c>
      <c r="E88" s="3" t="s">
        <v>48</v>
      </c>
      <c r="F88" s="3" t="s">
        <v>845</v>
      </c>
      <c r="G88" s="3" t="s">
        <v>845</v>
      </c>
      <c r="H88" s="3" t="s">
        <v>420</v>
      </c>
      <c r="I88" s="3" t="s">
        <v>846</v>
      </c>
      <c r="J88" s="3" t="s">
        <v>846</v>
      </c>
      <c r="K88" s="3" t="s">
        <v>847</v>
      </c>
      <c r="L88" s="3" t="s">
        <v>847</v>
      </c>
      <c r="M88">
        <f t="shared" si="4"/>
        <v>2000</v>
      </c>
      <c r="N88" s="1">
        <v>36468</v>
      </c>
      <c r="O88" s="1">
        <v>36601</v>
      </c>
      <c r="P88">
        <v>4300</v>
      </c>
      <c r="S88" t="s">
        <v>30</v>
      </c>
    </row>
    <row r="89" spans="1:20" ht="16.8" x14ac:dyDescent="0.3">
      <c r="A89" t="s">
        <v>4</v>
      </c>
      <c r="B89">
        <v>2016</v>
      </c>
      <c r="C89" s="4">
        <v>42321</v>
      </c>
      <c r="D89" s="2" t="s">
        <v>84</v>
      </c>
      <c r="E89" s="3" t="s">
        <v>48</v>
      </c>
      <c r="F89" s="3">
        <v>522291</v>
      </c>
      <c r="G89" s="3">
        <v>522291</v>
      </c>
      <c r="H89" s="3" t="s">
        <v>420</v>
      </c>
      <c r="I89" s="3" t="s">
        <v>493</v>
      </c>
      <c r="J89" s="3" t="s">
        <v>493</v>
      </c>
      <c r="K89" s="3" t="s">
        <v>494</v>
      </c>
      <c r="L89" s="3" t="s">
        <v>495</v>
      </c>
      <c r="M89">
        <f t="shared" si="4"/>
        <v>2016</v>
      </c>
      <c r="N89" s="1">
        <v>42321</v>
      </c>
      <c r="O89" s="1">
        <v>42475</v>
      </c>
      <c r="P89">
        <v>4250</v>
      </c>
      <c r="S89" t="s">
        <v>30</v>
      </c>
    </row>
    <row r="90" spans="1:20" ht="16.8" x14ac:dyDescent="0.3">
      <c r="A90" t="s">
        <v>4</v>
      </c>
      <c r="B90">
        <v>1995</v>
      </c>
      <c r="C90" s="4">
        <v>34893</v>
      </c>
      <c r="D90" s="2" t="s">
        <v>305</v>
      </c>
      <c r="E90" s="3" t="s">
        <v>48</v>
      </c>
      <c r="F90" s="3" t="s">
        <v>1181</v>
      </c>
      <c r="G90" s="3" t="s">
        <v>1181</v>
      </c>
      <c r="H90" s="3" t="s">
        <v>420</v>
      </c>
      <c r="I90" s="3" t="s">
        <v>1184</v>
      </c>
      <c r="J90" s="3" t="s">
        <v>1184</v>
      </c>
      <c r="K90" s="3" t="s">
        <v>812</v>
      </c>
      <c r="L90" s="3" t="s">
        <v>812</v>
      </c>
      <c r="M90">
        <f t="shared" si="4"/>
        <v>1995</v>
      </c>
      <c r="N90" s="1">
        <v>34893</v>
      </c>
      <c r="O90" s="1">
        <v>35111</v>
      </c>
      <c r="P90">
        <v>4200</v>
      </c>
      <c r="S90" t="s">
        <v>30</v>
      </c>
      <c r="T90" t="s">
        <v>1290</v>
      </c>
    </row>
    <row r="91" spans="1:20" ht="16.8" x14ac:dyDescent="0.3">
      <c r="A91" t="s">
        <v>4</v>
      </c>
      <c r="B91">
        <v>2016</v>
      </c>
      <c r="C91" s="4" t="s">
        <v>466</v>
      </c>
      <c r="D91" s="2" t="s">
        <v>466</v>
      </c>
      <c r="E91" s="3" t="s">
        <v>466</v>
      </c>
      <c r="F91" s="3">
        <v>522110</v>
      </c>
      <c r="G91" s="3">
        <v>522110</v>
      </c>
      <c r="H91" t="s">
        <v>1879</v>
      </c>
      <c r="I91" s="3" t="s">
        <v>1393</v>
      </c>
      <c r="J91" s="3" t="s">
        <v>1393</v>
      </c>
      <c r="K91" s="3" t="s">
        <v>1394</v>
      </c>
      <c r="L91" s="3" t="s">
        <v>1394</v>
      </c>
      <c r="M91">
        <v>2016</v>
      </c>
      <c r="N91" t="s">
        <v>466</v>
      </c>
      <c r="O91" t="s">
        <v>466</v>
      </c>
      <c r="P91">
        <v>4100</v>
      </c>
      <c r="S91" t="s">
        <v>30</v>
      </c>
    </row>
    <row r="92" spans="1:20" ht="16.8" x14ac:dyDescent="0.3">
      <c r="A92" t="s">
        <v>4</v>
      </c>
      <c r="B92">
        <v>2006</v>
      </c>
      <c r="C92" s="4">
        <v>38708</v>
      </c>
      <c r="D92" s="2" t="s">
        <v>178</v>
      </c>
      <c r="E92" s="3" t="s">
        <v>57</v>
      </c>
      <c r="F92" s="3">
        <v>512131</v>
      </c>
      <c r="G92" s="3">
        <v>512131</v>
      </c>
      <c r="H92" s="3" t="s">
        <v>420</v>
      </c>
      <c r="I92" s="3" t="s">
        <v>723</v>
      </c>
      <c r="J92" s="3" t="s">
        <v>723</v>
      </c>
      <c r="K92" s="3" t="s">
        <v>724</v>
      </c>
      <c r="L92" s="3" t="s">
        <v>724</v>
      </c>
      <c r="M92">
        <f t="shared" ref="M92:M100" si="5">IF(MONTH(N92) &lt; 10, YEAR(N92), YEAR(N92)+1)</f>
        <v>2006</v>
      </c>
      <c r="N92" s="1">
        <v>38708</v>
      </c>
      <c r="O92" s="1">
        <v>38869</v>
      </c>
      <c r="P92">
        <v>4100</v>
      </c>
      <c r="S92" t="s">
        <v>15</v>
      </c>
    </row>
    <row r="93" spans="1:20" ht="16.8" x14ac:dyDescent="0.3">
      <c r="A93" t="s">
        <v>4</v>
      </c>
      <c r="B93">
        <v>2017</v>
      </c>
      <c r="C93" s="4">
        <v>42710</v>
      </c>
      <c r="D93" s="2" t="s">
        <v>33</v>
      </c>
      <c r="E93" s="3" t="s">
        <v>48</v>
      </c>
      <c r="F93" s="3">
        <v>481111</v>
      </c>
      <c r="G93" s="3">
        <v>481111</v>
      </c>
      <c r="H93" s="3" t="s">
        <v>1959</v>
      </c>
      <c r="I93" t="s">
        <v>9</v>
      </c>
      <c r="J93" t="s">
        <v>9</v>
      </c>
      <c r="K93" t="s">
        <v>10</v>
      </c>
      <c r="L93" t="s">
        <v>10</v>
      </c>
      <c r="M93">
        <f t="shared" si="5"/>
        <v>2017</v>
      </c>
      <c r="N93" s="1">
        <v>42710</v>
      </c>
      <c r="O93" s="1">
        <v>42892</v>
      </c>
      <c r="P93">
        <v>4000</v>
      </c>
      <c r="S93" t="s">
        <v>30</v>
      </c>
    </row>
    <row r="94" spans="1:20" ht="16.8" x14ac:dyDescent="0.3">
      <c r="A94" t="s">
        <v>4</v>
      </c>
      <c r="B94">
        <v>2014</v>
      </c>
      <c r="C94" s="4">
        <v>41779</v>
      </c>
      <c r="D94" s="2" t="s">
        <v>102</v>
      </c>
      <c r="E94" s="3" t="s">
        <v>48</v>
      </c>
      <c r="F94" s="3">
        <v>311211</v>
      </c>
      <c r="G94" s="3">
        <v>311211</v>
      </c>
      <c r="H94" s="3" t="s">
        <v>420</v>
      </c>
      <c r="I94" s="3" t="s">
        <v>540</v>
      </c>
      <c r="J94" s="3" t="s">
        <v>540</v>
      </c>
      <c r="K94" s="3" t="s">
        <v>542</v>
      </c>
      <c r="L94" s="3" t="s">
        <v>541</v>
      </c>
      <c r="M94">
        <f t="shared" si="5"/>
        <v>2014</v>
      </c>
      <c r="N94" s="1">
        <v>41779</v>
      </c>
      <c r="O94" s="1">
        <v>41914</v>
      </c>
      <c r="P94">
        <v>4000</v>
      </c>
      <c r="Q94">
        <v>1800</v>
      </c>
      <c r="R94">
        <v>2500</v>
      </c>
      <c r="S94" t="s">
        <v>617</v>
      </c>
      <c r="T94" t="s">
        <v>1246</v>
      </c>
    </row>
    <row r="95" spans="1:20" ht="16.8" x14ac:dyDescent="0.3">
      <c r="A95" t="s">
        <v>4</v>
      </c>
      <c r="B95">
        <v>2015</v>
      </c>
      <c r="C95" s="4">
        <v>42276</v>
      </c>
      <c r="D95" s="2" t="s">
        <v>87</v>
      </c>
      <c r="E95" s="3" t="s">
        <v>62</v>
      </c>
      <c r="F95" s="3" t="s">
        <v>503</v>
      </c>
      <c r="G95" s="3" t="s">
        <v>503</v>
      </c>
      <c r="H95" s="3" t="s">
        <v>420</v>
      </c>
      <c r="I95" s="3" t="s">
        <v>504</v>
      </c>
      <c r="J95" s="3" t="s">
        <v>504</v>
      </c>
      <c r="K95" s="3" t="s">
        <v>505</v>
      </c>
      <c r="L95" s="3" t="s">
        <v>505</v>
      </c>
      <c r="M95">
        <f t="shared" si="5"/>
        <v>2015</v>
      </c>
      <c r="N95" s="1">
        <v>42276</v>
      </c>
      <c r="O95" s="1">
        <v>42390</v>
      </c>
      <c r="P95">
        <v>4000</v>
      </c>
      <c r="S95" t="s">
        <v>30</v>
      </c>
    </row>
    <row r="96" spans="1:20" ht="16.8" x14ac:dyDescent="0.3">
      <c r="A96" t="s">
        <v>4</v>
      </c>
      <c r="B96">
        <v>1986</v>
      </c>
      <c r="C96" s="4">
        <v>31373</v>
      </c>
      <c r="D96" s="2" t="s">
        <v>365</v>
      </c>
      <c r="E96" s="3" t="s">
        <v>70</v>
      </c>
      <c r="F96" s="3">
        <v>325412</v>
      </c>
      <c r="G96" s="3">
        <v>325412</v>
      </c>
      <c r="H96" s="3" t="s">
        <v>420</v>
      </c>
      <c r="I96" s="3" t="s">
        <v>1017</v>
      </c>
      <c r="J96" s="3" t="s">
        <v>1017</v>
      </c>
      <c r="K96" s="3" t="s">
        <v>1018</v>
      </c>
      <c r="L96" s="3" t="s">
        <v>1018</v>
      </c>
      <c r="M96">
        <f t="shared" si="5"/>
        <v>1986</v>
      </c>
      <c r="N96" s="1">
        <v>31373</v>
      </c>
      <c r="O96" s="1">
        <v>31152</v>
      </c>
      <c r="P96">
        <v>3800</v>
      </c>
      <c r="Q96">
        <v>172.2</v>
      </c>
      <c r="R96">
        <v>61</v>
      </c>
      <c r="S96" t="s">
        <v>30</v>
      </c>
    </row>
    <row r="97" spans="1:20" ht="16.8" x14ac:dyDescent="0.3">
      <c r="A97" t="s">
        <v>4</v>
      </c>
      <c r="B97">
        <v>1998</v>
      </c>
      <c r="C97" s="4">
        <v>35793</v>
      </c>
      <c r="D97" s="2" t="s">
        <v>270</v>
      </c>
      <c r="E97" s="3" t="s">
        <v>271</v>
      </c>
      <c r="F97" s="3" t="s">
        <v>921</v>
      </c>
      <c r="G97" s="3" t="s">
        <v>921</v>
      </c>
      <c r="H97" s="3" t="s">
        <v>420</v>
      </c>
      <c r="I97" s="3" t="s">
        <v>922</v>
      </c>
      <c r="J97" s="3" t="s">
        <v>922</v>
      </c>
      <c r="K97" s="3" t="s">
        <v>923</v>
      </c>
      <c r="L97" s="3" t="s">
        <v>923</v>
      </c>
      <c r="M97">
        <f t="shared" si="5"/>
        <v>1998</v>
      </c>
      <c r="N97" s="1">
        <v>35961</v>
      </c>
      <c r="O97" s="1">
        <v>36097</v>
      </c>
      <c r="P97">
        <v>3800</v>
      </c>
      <c r="S97" t="s">
        <v>30</v>
      </c>
    </row>
    <row r="98" spans="1:20" ht="16.8" x14ac:dyDescent="0.3">
      <c r="A98" t="s">
        <v>4</v>
      </c>
      <c r="B98">
        <v>2011</v>
      </c>
      <c r="C98" s="4">
        <v>40669</v>
      </c>
      <c r="D98" s="2" t="s">
        <v>127</v>
      </c>
      <c r="E98" s="3" t="s">
        <v>48</v>
      </c>
      <c r="F98" s="3" t="s">
        <v>609</v>
      </c>
      <c r="G98" s="3" t="s">
        <v>609</v>
      </c>
      <c r="H98" s="3" t="s">
        <v>420</v>
      </c>
      <c r="I98" s="3" t="s">
        <v>605</v>
      </c>
      <c r="J98" s="3" t="s">
        <v>605</v>
      </c>
      <c r="K98" s="3" t="s">
        <v>606</v>
      </c>
      <c r="L98" s="3" t="s">
        <v>606</v>
      </c>
      <c r="M98">
        <f t="shared" si="5"/>
        <v>2011</v>
      </c>
      <c r="N98" s="1">
        <v>40669</v>
      </c>
      <c r="O98" s="1">
        <v>40743</v>
      </c>
      <c r="P98">
        <v>3700</v>
      </c>
      <c r="S98" t="s">
        <v>30</v>
      </c>
    </row>
    <row r="99" spans="1:20" ht="16.8" x14ac:dyDescent="0.3">
      <c r="A99" t="s">
        <v>4</v>
      </c>
      <c r="B99">
        <v>2003</v>
      </c>
      <c r="C99" s="4">
        <v>37706</v>
      </c>
      <c r="D99" s="2" t="s">
        <v>200</v>
      </c>
      <c r="E99" s="3" t="s">
        <v>48</v>
      </c>
      <c r="F99" s="3" t="s">
        <v>758</v>
      </c>
      <c r="G99" s="3" t="s">
        <v>758</v>
      </c>
      <c r="H99" s="3" t="s">
        <v>420</v>
      </c>
      <c r="I99" s="3" t="s">
        <v>764</v>
      </c>
      <c r="J99" s="3" t="s">
        <v>764</v>
      </c>
      <c r="K99" s="3" t="s">
        <v>765</v>
      </c>
      <c r="L99" s="3" t="s">
        <v>765</v>
      </c>
      <c r="M99">
        <f t="shared" si="5"/>
        <v>2003</v>
      </c>
      <c r="N99" s="1">
        <v>37706</v>
      </c>
      <c r="O99" s="5">
        <v>111004</v>
      </c>
      <c r="P99">
        <v>3500</v>
      </c>
      <c r="S99" t="s">
        <v>30</v>
      </c>
    </row>
    <row r="100" spans="1:20" ht="16.8" x14ac:dyDescent="0.3">
      <c r="A100" t="s">
        <v>4</v>
      </c>
      <c r="B100">
        <v>1996</v>
      </c>
      <c r="C100" s="4">
        <v>35235</v>
      </c>
      <c r="D100" s="2" t="s">
        <v>297</v>
      </c>
      <c r="E100" s="3" t="s">
        <v>48</v>
      </c>
      <c r="F100" s="3" t="s">
        <v>1162</v>
      </c>
      <c r="G100" s="3" t="s">
        <v>1162</v>
      </c>
      <c r="H100" s="3" t="s">
        <v>420</v>
      </c>
      <c r="I100" s="3" t="s">
        <v>685</v>
      </c>
      <c r="J100" s="3" t="s">
        <v>685</v>
      </c>
      <c r="K100" s="3" t="s">
        <v>1166</v>
      </c>
      <c r="L100" s="3" t="s">
        <v>1166</v>
      </c>
      <c r="M100">
        <f t="shared" si="5"/>
        <v>1996</v>
      </c>
      <c r="N100" s="1">
        <v>35235</v>
      </c>
      <c r="O100" s="1">
        <v>35496</v>
      </c>
      <c r="P100">
        <v>3420</v>
      </c>
      <c r="S100" t="s">
        <v>30</v>
      </c>
    </row>
    <row r="101" spans="1:20" ht="16.8" x14ac:dyDescent="0.3">
      <c r="A101" t="s">
        <v>4</v>
      </c>
      <c r="B101">
        <v>2016</v>
      </c>
      <c r="C101" s="4" t="s">
        <v>466</v>
      </c>
      <c r="D101" s="2" t="s">
        <v>466</v>
      </c>
      <c r="E101" s="3" t="s">
        <v>466</v>
      </c>
      <c r="F101" s="3">
        <v>522110</v>
      </c>
      <c r="G101" s="3">
        <v>522110</v>
      </c>
      <c r="H101" t="s">
        <v>1879</v>
      </c>
      <c r="I101" s="3" t="s">
        <v>1395</v>
      </c>
      <c r="J101" s="3" t="s">
        <v>1395</v>
      </c>
      <c r="K101" s="3" t="s">
        <v>1396</v>
      </c>
      <c r="L101" s="3" t="s">
        <v>1396</v>
      </c>
      <c r="M101">
        <v>2016</v>
      </c>
      <c r="N101" t="s">
        <v>466</v>
      </c>
      <c r="O101" t="s">
        <v>466</v>
      </c>
      <c r="P101">
        <v>3400</v>
      </c>
      <c r="S101" t="s">
        <v>30</v>
      </c>
    </row>
    <row r="102" spans="1:20" x14ac:dyDescent="0.3">
      <c r="A102" t="s">
        <v>4</v>
      </c>
      <c r="B102">
        <v>2003</v>
      </c>
      <c r="F102" t="s">
        <v>3589</v>
      </c>
      <c r="G102" t="s">
        <v>3589</v>
      </c>
      <c r="H102" t="s">
        <v>1879</v>
      </c>
      <c r="I102" t="s">
        <v>1417</v>
      </c>
      <c r="J102" t="s">
        <v>1417</v>
      </c>
      <c r="K102" t="s">
        <v>1545</v>
      </c>
      <c r="L102" t="s">
        <v>1545</v>
      </c>
      <c r="M102">
        <v>2003</v>
      </c>
      <c r="P102">
        <v>3300</v>
      </c>
      <c r="S102" t="s">
        <v>30</v>
      </c>
    </row>
    <row r="103" spans="1:20" ht="16.8" x14ac:dyDescent="0.3">
      <c r="A103" t="s">
        <v>4</v>
      </c>
      <c r="B103">
        <v>2015</v>
      </c>
      <c r="C103" s="4">
        <v>42186</v>
      </c>
      <c r="D103" s="2" t="s">
        <v>91</v>
      </c>
      <c r="E103" s="3" t="s">
        <v>48</v>
      </c>
      <c r="F103" s="3" t="s">
        <v>513</v>
      </c>
      <c r="G103" s="3" t="s">
        <v>513</v>
      </c>
      <c r="H103" s="3" t="s">
        <v>653</v>
      </c>
      <c r="I103" s="3" t="s">
        <v>514</v>
      </c>
      <c r="J103" s="3" t="s">
        <v>514</v>
      </c>
      <c r="K103" s="3" t="s">
        <v>18</v>
      </c>
      <c r="L103" s="3" t="s">
        <v>18</v>
      </c>
      <c r="M103">
        <f>IF(MONTH(N103) &lt; 10, YEAR(N103), YEAR(N103)+1)</f>
        <v>2015</v>
      </c>
      <c r="N103" s="1">
        <v>42186</v>
      </c>
      <c r="O103" s="1">
        <v>42356</v>
      </c>
      <c r="P103">
        <v>3300</v>
      </c>
      <c r="S103" t="s">
        <v>30</v>
      </c>
      <c r="T103" t="s">
        <v>1244</v>
      </c>
    </row>
    <row r="104" spans="1:20" ht="16.8" x14ac:dyDescent="0.3">
      <c r="A104" t="s">
        <v>4</v>
      </c>
      <c r="B104">
        <v>2011</v>
      </c>
      <c r="C104" s="4">
        <v>40784</v>
      </c>
      <c r="D104" s="2" t="s">
        <v>120</v>
      </c>
      <c r="E104" s="3" t="s">
        <v>48</v>
      </c>
      <c r="F104" s="3">
        <v>335312</v>
      </c>
      <c r="G104" s="3">
        <v>335312</v>
      </c>
      <c r="H104" s="3" t="s">
        <v>420</v>
      </c>
      <c r="I104" s="3" t="s">
        <v>18</v>
      </c>
      <c r="J104" s="3" t="s">
        <v>18</v>
      </c>
      <c r="K104" s="3" t="s">
        <v>590</v>
      </c>
      <c r="L104" s="3" t="s">
        <v>590</v>
      </c>
      <c r="M104">
        <f>IF(MONTH(N104) &lt; 10, YEAR(N104), YEAR(N104)+1)</f>
        <v>2011</v>
      </c>
      <c r="N104" s="1">
        <v>40784</v>
      </c>
      <c r="O104" s="1">
        <v>40870</v>
      </c>
      <c r="P104">
        <v>3200</v>
      </c>
      <c r="S104" t="s">
        <v>30</v>
      </c>
    </row>
    <row r="105" spans="1:20" x14ac:dyDescent="0.3">
      <c r="A105" t="s">
        <v>4</v>
      </c>
      <c r="B105">
        <v>2010</v>
      </c>
      <c r="F105">
        <v>481111</v>
      </c>
      <c r="G105">
        <v>481111</v>
      </c>
      <c r="H105" t="s">
        <v>1879</v>
      </c>
      <c r="I105" t="s">
        <v>893</v>
      </c>
      <c r="J105" t="s">
        <v>893</v>
      </c>
      <c r="K105" t="s">
        <v>1370</v>
      </c>
      <c r="L105" t="s">
        <v>1370</v>
      </c>
      <c r="M105">
        <v>2010</v>
      </c>
      <c r="P105">
        <v>3000</v>
      </c>
      <c r="S105" t="s">
        <v>15</v>
      </c>
      <c r="T105" t="s">
        <v>1489</v>
      </c>
    </row>
    <row r="106" spans="1:20" x14ac:dyDescent="0.3">
      <c r="A106" t="s">
        <v>4</v>
      </c>
      <c r="B106">
        <v>2011</v>
      </c>
      <c r="F106">
        <v>517919</v>
      </c>
      <c r="G106">
        <v>517919</v>
      </c>
      <c r="H106" t="s">
        <v>1879</v>
      </c>
      <c r="I106" t="s">
        <v>453</v>
      </c>
      <c r="J106" t="s">
        <v>453</v>
      </c>
      <c r="K106" t="s">
        <v>1484</v>
      </c>
      <c r="L106" t="s">
        <v>1484</v>
      </c>
      <c r="M106">
        <v>2011</v>
      </c>
      <c r="P106">
        <v>3000</v>
      </c>
      <c r="S106" t="s">
        <v>30</v>
      </c>
    </row>
    <row r="107" spans="1:20" ht="16.8" x14ac:dyDescent="0.3">
      <c r="A107" t="s">
        <v>4</v>
      </c>
      <c r="B107">
        <v>1997</v>
      </c>
      <c r="C107" s="4">
        <v>35613</v>
      </c>
      <c r="D107" s="2" t="s">
        <v>278</v>
      </c>
      <c r="E107" s="3" t="s">
        <v>48</v>
      </c>
      <c r="F107" s="3" t="s">
        <v>1129</v>
      </c>
      <c r="G107" s="3" t="s">
        <v>1129</v>
      </c>
      <c r="H107" s="3" t="s">
        <v>420</v>
      </c>
      <c r="I107" s="3" t="s">
        <v>1121</v>
      </c>
      <c r="J107" s="3" t="s">
        <v>1121</v>
      </c>
      <c r="K107" s="3" t="s">
        <v>1130</v>
      </c>
      <c r="L107" s="3" t="s">
        <v>1131</v>
      </c>
      <c r="M107">
        <f t="shared" ref="M107:M133" si="6">IF(MONTH(N107) &lt; 10, YEAR(N107), YEAR(N107)+1)</f>
        <v>1997</v>
      </c>
      <c r="N107" s="1">
        <v>35613</v>
      </c>
      <c r="O107" s="1">
        <v>35739</v>
      </c>
      <c r="P107">
        <v>2950</v>
      </c>
      <c r="S107" t="s">
        <v>30</v>
      </c>
    </row>
    <row r="108" spans="1:20" ht="16.8" x14ac:dyDescent="0.3">
      <c r="A108" t="s">
        <v>4</v>
      </c>
      <c r="B108">
        <v>2018</v>
      </c>
      <c r="C108" s="4">
        <v>43040</v>
      </c>
      <c r="D108" s="2" t="s">
        <v>61</v>
      </c>
      <c r="E108" s="3" t="s">
        <v>62</v>
      </c>
      <c r="F108" s="3" t="s">
        <v>446</v>
      </c>
      <c r="G108" s="3" t="s">
        <v>446</v>
      </c>
      <c r="H108" s="3" t="s">
        <v>420</v>
      </c>
      <c r="I108" s="3" t="s">
        <v>447</v>
      </c>
      <c r="J108" s="3" t="s">
        <v>447</v>
      </c>
      <c r="K108" s="3" t="s">
        <v>448</v>
      </c>
      <c r="L108" s="3" t="s">
        <v>448</v>
      </c>
      <c r="M108">
        <f t="shared" si="6"/>
        <v>2018</v>
      </c>
      <c r="N108" s="1">
        <v>43040</v>
      </c>
      <c r="O108" s="1">
        <v>43131</v>
      </c>
      <c r="P108">
        <v>2860</v>
      </c>
      <c r="S108" t="s">
        <v>30</v>
      </c>
      <c r="T108" t="s">
        <v>1234</v>
      </c>
    </row>
    <row r="109" spans="1:20" ht="16.8" x14ac:dyDescent="0.3">
      <c r="A109" t="s">
        <v>4</v>
      </c>
      <c r="B109">
        <v>2008</v>
      </c>
      <c r="C109" s="4">
        <v>39385</v>
      </c>
      <c r="D109" s="2" t="s">
        <v>165</v>
      </c>
      <c r="E109" s="3" t="s">
        <v>48</v>
      </c>
      <c r="F109" s="3">
        <v>513322</v>
      </c>
      <c r="G109" s="3">
        <v>513322</v>
      </c>
      <c r="H109" s="3" t="s">
        <v>420</v>
      </c>
      <c r="I109" s="3" t="s">
        <v>587</v>
      </c>
      <c r="J109" s="3" t="s">
        <v>587</v>
      </c>
      <c r="K109" s="3" t="s">
        <v>699</v>
      </c>
      <c r="L109" s="3" t="s">
        <v>699</v>
      </c>
      <c r="M109">
        <f t="shared" si="6"/>
        <v>2008</v>
      </c>
      <c r="N109" s="1">
        <v>39385</v>
      </c>
      <c r="O109" s="1">
        <v>39527</v>
      </c>
      <c r="P109">
        <v>2800</v>
      </c>
      <c r="S109" t="s">
        <v>30</v>
      </c>
    </row>
    <row r="110" spans="1:20" ht="16.8" x14ac:dyDescent="0.3">
      <c r="A110" t="s">
        <v>4</v>
      </c>
      <c r="B110">
        <v>2009</v>
      </c>
      <c r="C110" s="4">
        <v>39727</v>
      </c>
      <c r="D110" s="2" t="s">
        <v>151</v>
      </c>
      <c r="E110" s="3" t="s">
        <v>48</v>
      </c>
      <c r="F110" s="3">
        <v>333415</v>
      </c>
      <c r="G110" s="3">
        <v>333415</v>
      </c>
      <c r="H110" s="3" t="s">
        <v>420</v>
      </c>
      <c r="I110" s="3" t="s">
        <v>663</v>
      </c>
      <c r="J110" s="3" t="s">
        <v>663</v>
      </c>
      <c r="K110" s="3" t="s">
        <v>664</v>
      </c>
      <c r="L110" s="3" t="s">
        <v>664</v>
      </c>
      <c r="M110">
        <f t="shared" si="6"/>
        <v>2009</v>
      </c>
      <c r="N110" s="1">
        <v>39727</v>
      </c>
      <c r="O110" s="1">
        <v>39861</v>
      </c>
      <c r="P110">
        <v>2700</v>
      </c>
      <c r="S110" t="s">
        <v>30</v>
      </c>
    </row>
    <row r="111" spans="1:20" ht="16.8" x14ac:dyDescent="0.3">
      <c r="A111" t="s">
        <v>4</v>
      </c>
      <c r="B111">
        <v>2014</v>
      </c>
      <c r="C111" s="4">
        <v>41816</v>
      </c>
      <c r="D111" s="2" t="s">
        <v>101</v>
      </c>
      <c r="E111" s="3" t="s">
        <v>48</v>
      </c>
      <c r="F111" s="3" t="s">
        <v>538</v>
      </c>
      <c r="G111" s="3" t="s">
        <v>538</v>
      </c>
      <c r="H111" s="3" t="s">
        <v>420</v>
      </c>
      <c r="I111" s="3" t="s">
        <v>429</v>
      </c>
      <c r="J111" s="3" t="s">
        <v>429</v>
      </c>
      <c r="K111" s="3" t="s">
        <v>539</v>
      </c>
      <c r="L111" s="3" t="s">
        <v>539</v>
      </c>
      <c r="M111">
        <f t="shared" si="6"/>
        <v>2014</v>
      </c>
      <c r="N111" s="1">
        <v>41816</v>
      </c>
      <c r="O111" s="1">
        <v>41912</v>
      </c>
      <c r="P111">
        <v>2700</v>
      </c>
      <c r="S111" t="s">
        <v>15</v>
      </c>
    </row>
    <row r="112" spans="1:20" ht="16.8" x14ac:dyDescent="0.3">
      <c r="A112" t="s">
        <v>4</v>
      </c>
      <c r="B112">
        <v>2008</v>
      </c>
      <c r="C112" s="4">
        <v>39609</v>
      </c>
      <c r="D112" s="2" t="s">
        <v>154</v>
      </c>
      <c r="E112" s="3" t="s">
        <v>48</v>
      </c>
      <c r="F112" s="3">
        <v>513322</v>
      </c>
      <c r="G112" s="3">
        <v>513322</v>
      </c>
      <c r="H112" s="3" t="s">
        <v>420</v>
      </c>
      <c r="I112" s="3" t="s">
        <v>578</v>
      </c>
      <c r="J112" s="3" t="s">
        <v>578</v>
      </c>
      <c r="K112" s="3" t="s">
        <v>669</v>
      </c>
      <c r="L112" s="3" t="s">
        <v>669</v>
      </c>
      <c r="M112">
        <f t="shared" si="6"/>
        <v>2008</v>
      </c>
      <c r="N112" s="1">
        <v>39609</v>
      </c>
      <c r="O112" s="1">
        <v>40158</v>
      </c>
      <c r="P112">
        <v>2670</v>
      </c>
      <c r="S112" t="s">
        <v>30</v>
      </c>
    </row>
    <row r="113" spans="1:19" ht="16.8" x14ac:dyDescent="0.3">
      <c r="A113" t="s">
        <v>4</v>
      </c>
      <c r="B113">
        <v>2008</v>
      </c>
      <c r="C113" s="4">
        <v>39503</v>
      </c>
      <c r="D113" s="2" t="s">
        <v>159</v>
      </c>
      <c r="E113" s="3" t="s">
        <v>48</v>
      </c>
      <c r="F113" s="3">
        <v>524114</v>
      </c>
      <c r="G113" s="3">
        <v>524114</v>
      </c>
      <c r="H113" s="3" t="s">
        <v>420</v>
      </c>
      <c r="I113" s="3" t="s">
        <v>682</v>
      </c>
      <c r="J113" s="3" t="s">
        <v>682</v>
      </c>
      <c r="K113" s="3" t="s">
        <v>683</v>
      </c>
      <c r="L113" s="3" t="s">
        <v>683</v>
      </c>
      <c r="M113">
        <f t="shared" si="6"/>
        <v>2008</v>
      </c>
      <c r="N113" s="1">
        <v>39503</v>
      </c>
      <c r="O113" s="1">
        <v>39715</v>
      </c>
      <c r="P113">
        <v>2600</v>
      </c>
      <c r="S113" t="s">
        <v>30</v>
      </c>
    </row>
    <row r="114" spans="1:19" ht="16.8" x14ac:dyDescent="0.3">
      <c r="A114" t="s">
        <v>4</v>
      </c>
      <c r="B114">
        <v>2008</v>
      </c>
      <c r="C114" s="4">
        <v>39422</v>
      </c>
      <c r="D114" s="2" t="s">
        <v>163</v>
      </c>
      <c r="E114" s="3" t="s">
        <v>48</v>
      </c>
      <c r="F114" s="3" t="s">
        <v>693</v>
      </c>
      <c r="G114" s="3" t="s">
        <v>693</v>
      </c>
      <c r="H114" s="3" t="s">
        <v>420</v>
      </c>
      <c r="I114" s="3" t="s">
        <v>694</v>
      </c>
      <c r="J114" s="3" t="s">
        <v>694</v>
      </c>
      <c r="K114" s="3" t="s">
        <v>696</v>
      </c>
      <c r="L114" s="3" t="s">
        <v>695</v>
      </c>
      <c r="M114">
        <f t="shared" si="6"/>
        <v>2008</v>
      </c>
      <c r="N114" s="1">
        <v>39422</v>
      </c>
      <c r="O114" s="1">
        <v>39619</v>
      </c>
      <c r="P114">
        <v>2600</v>
      </c>
      <c r="S114" t="s">
        <v>30</v>
      </c>
    </row>
    <row r="115" spans="1:19" ht="16.8" x14ac:dyDescent="0.3">
      <c r="A115" t="s">
        <v>4</v>
      </c>
      <c r="B115">
        <v>2016</v>
      </c>
      <c r="C115" s="4">
        <v>42283</v>
      </c>
      <c r="D115" s="2" t="s">
        <v>85</v>
      </c>
      <c r="E115" s="3" t="s">
        <v>48</v>
      </c>
      <c r="F115" s="3" t="s">
        <v>496</v>
      </c>
      <c r="G115" s="3" t="s">
        <v>496</v>
      </c>
      <c r="H115" s="3" t="s">
        <v>420</v>
      </c>
      <c r="I115" s="3" t="s">
        <v>497</v>
      </c>
      <c r="J115" s="3" t="s">
        <v>497</v>
      </c>
      <c r="K115" s="3" t="s">
        <v>567</v>
      </c>
      <c r="L115" s="3" t="s">
        <v>567</v>
      </c>
      <c r="M115">
        <f t="shared" si="6"/>
        <v>2006</v>
      </c>
      <c r="N115" s="1">
        <v>38807</v>
      </c>
      <c r="O115" s="1">
        <v>42685</v>
      </c>
      <c r="P115">
        <v>2600</v>
      </c>
      <c r="S115" t="s">
        <v>30</v>
      </c>
    </row>
    <row r="116" spans="1:19" ht="16.8" x14ac:dyDescent="0.3">
      <c r="A116" t="s">
        <v>4</v>
      </c>
      <c r="B116">
        <v>2011</v>
      </c>
      <c r="C116" s="4">
        <v>40794</v>
      </c>
      <c r="D116" s="2" t="s">
        <v>118</v>
      </c>
      <c r="E116" s="3" t="s">
        <v>48</v>
      </c>
      <c r="F116" s="3">
        <v>515112</v>
      </c>
      <c r="G116" s="3">
        <v>515112</v>
      </c>
      <c r="H116" s="3" t="s">
        <v>420</v>
      </c>
      <c r="I116" s="3" t="s">
        <v>585</v>
      </c>
      <c r="J116" s="3" t="s">
        <v>585</v>
      </c>
      <c r="K116" s="3" t="s">
        <v>586</v>
      </c>
      <c r="L116" s="3" t="s">
        <v>586</v>
      </c>
      <c r="M116">
        <f t="shared" si="6"/>
        <v>2011</v>
      </c>
      <c r="N116" s="1">
        <v>40794</v>
      </c>
      <c r="O116" s="1">
        <v>40876</v>
      </c>
      <c r="P116">
        <v>2500</v>
      </c>
      <c r="S116" t="s">
        <v>30</v>
      </c>
    </row>
    <row r="117" spans="1:19" ht="16.8" x14ac:dyDescent="0.3">
      <c r="A117" t="s">
        <v>4</v>
      </c>
      <c r="B117">
        <v>2010</v>
      </c>
      <c r="C117" s="4">
        <v>40203</v>
      </c>
      <c r="D117" s="2" t="s">
        <v>139</v>
      </c>
      <c r="E117" s="3" t="s">
        <v>48</v>
      </c>
      <c r="F117" s="3" t="s">
        <v>636</v>
      </c>
      <c r="G117" s="3" t="s">
        <v>636</v>
      </c>
      <c r="H117" s="3" t="s">
        <v>420</v>
      </c>
      <c r="I117" s="3" t="s">
        <v>637</v>
      </c>
      <c r="J117" s="3" t="s">
        <v>637</v>
      </c>
      <c r="K117" s="3" t="s">
        <v>638</v>
      </c>
      <c r="L117" s="3" t="s">
        <v>638</v>
      </c>
      <c r="M117">
        <f t="shared" si="6"/>
        <v>2010</v>
      </c>
      <c r="N117" s="1">
        <v>40203</v>
      </c>
      <c r="O117" s="1">
        <v>40389</v>
      </c>
      <c r="P117">
        <v>2500</v>
      </c>
      <c r="S117" t="s">
        <v>15</v>
      </c>
    </row>
    <row r="118" spans="1:19" ht="16.8" x14ac:dyDescent="0.3">
      <c r="A118" t="s">
        <v>4</v>
      </c>
      <c r="B118">
        <v>2008</v>
      </c>
      <c r="C118" s="4">
        <v>39378</v>
      </c>
      <c r="D118" s="2" t="s">
        <v>166</v>
      </c>
      <c r="E118" s="3" t="s">
        <v>48</v>
      </c>
      <c r="F118" s="3" t="s">
        <v>700</v>
      </c>
      <c r="G118" s="3" t="s">
        <v>700</v>
      </c>
      <c r="H118" s="3" t="s">
        <v>420</v>
      </c>
      <c r="I118" s="3" t="s">
        <v>702</v>
      </c>
      <c r="J118" s="3" t="s">
        <v>702</v>
      </c>
      <c r="K118" s="3" t="s">
        <v>703</v>
      </c>
      <c r="L118" s="3" t="s">
        <v>703</v>
      </c>
      <c r="M118">
        <f t="shared" si="6"/>
        <v>2008</v>
      </c>
      <c r="N118" s="1">
        <v>39378</v>
      </c>
      <c r="O118" s="1">
        <v>39758</v>
      </c>
      <c r="P118">
        <v>2400</v>
      </c>
      <c r="S118" t="s">
        <v>15</v>
      </c>
    </row>
    <row r="119" spans="1:19" ht="16.8" x14ac:dyDescent="0.3">
      <c r="A119" t="s">
        <v>4</v>
      </c>
      <c r="B119">
        <v>1994</v>
      </c>
      <c r="C119" s="4">
        <v>34452</v>
      </c>
      <c r="D119" s="2" t="s">
        <v>316</v>
      </c>
      <c r="E119" s="3" t="s">
        <v>48</v>
      </c>
      <c r="F119" s="3" t="s">
        <v>1197</v>
      </c>
      <c r="G119" s="3" t="s">
        <v>1197</v>
      </c>
      <c r="H119" s="3" t="s">
        <v>501</v>
      </c>
      <c r="I119" s="3" t="s">
        <v>884</v>
      </c>
      <c r="J119" s="3" t="s">
        <v>884</v>
      </c>
      <c r="K119" s="3" t="s">
        <v>1198</v>
      </c>
      <c r="L119" s="3" t="s">
        <v>1198</v>
      </c>
      <c r="M119">
        <f t="shared" si="6"/>
        <v>1994</v>
      </c>
      <c r="N119" s="1">
        <v>34452</v>
      </c>
      <c r="O119" s="1">
        <v>34565</v>
      </c>
      <c r="P119">
        <v>2279</v>
      </c>
      <c r="Q119">
        <v>4000</v>
      </c>
      <c r="R119">
        <v>1100</v>
      </c>
      <c r="S119" t="s">
        <v>15</v>
      </c>
    </row>
    <row r="120" spans="1:19" ht="16.8" x14ac:dyDescent="0.3">
      <c r="A120" t="s">
        <v>4</v>
      </c>
      <c r="B120">
        <v>2014</v>
      </c>
      <c r="C120" s="4">
        <v>41624</v>
      </c>
      <c r="D120" s="2" t="s">
        <v>104</v>
      </c>
      <c r="E120" s="3" t="s">
        <v>48</v>
      </c>
      <c r="F120" s="3">
        <v>515120</v>
      </c>
      <c r="G120" s="3">
        <v>515120</v>
      </c>
      <c r="H120" s="3" t="s">
        <v>420</v>
      </c>
      <c r="I120" s="3" t="s">
        <v>545</v>
      </c>
      <c r="J120" s="3" t="s">
        <v>545</v>
      </c>
      <c r="K120" s="3" t="s">
        <v>546</v>
      </c>
      <c r="L120" s="3" t="s">
        <v>546</v>
      </c>
      <c r="M120">
        <f t="shared" si="6"/>
        <v>2014</v>
      </c>
      <c r="N120" s="1">
        <v>41624</v>
      </c>
      <c r="O120" s="1">
        <v>41961</v>
      </c>
      <c r="P120">
        <v>2200</v>
      </c>
      <c r="S120" t="s">
        <v>30</v>
      </c>
    </row>
    <row r="121" spans="1:19" ht="16.8" x14ac:dyDescent="0.3">
      <c r="A121" t="s">
        <v>4</v>
      </c>
      <c r="B121">
        <v>2013</v>
      </c>
      <c r="C121" s="4">
        <v>41372</v>
      </c>
      <c r="D121" s="2" t="s">
        <v>107</v>
      </c>
      <c r="E121" s="3" t="s">
        <v>48</v>
      </c>
      <c r="F121" s="3" t="s">
        <v>551</v>
      </c>
      <c r="G121" s="3" t="s">
        <v>551</v>
      </c>
      <c r="H121" s="3" t="s">
        <v>420</v>
      </c>
      <c r="I121" s="3" t="s">
        <v>552</v>
      </c>
      <c r="J121" s="3" t="s">
        <v>554</v>
      </c>
      <c r="K121" s="3" t="s">
        <v>553</v>
      </c>
      <c r="L121" s="3" t="s">
        <v>553</v>
      </c>
      <c r="M121">
        <f t="shared" si="6"/>
        <v>2013</v>
      </c>
      <c r="N121" s="1">
        <v>41372</v>
      </c>
      <c r="O121" s="1">
        <v>41536</v>
      </c>
      <c r="P121">
        <v>2160</v>
      </c>
      <c r="S121" t="s">
        <v>30</v>
      </c>
    </row>
    <row r="122" spans="1:19" ht="16.8" x14ac:dyDescent="0.3">
      <c r="A122" t="s">
        <v>4</v>
      </c>
      <c r="B122">
        <v>1998</v>
      </c>
      <c r="C122" s="4">
        <v>35885</v>
      </c>
      <c r="D122" s="2" t="s">
        <v>266</v>
      </c>
      <c r="E122" s="3" t="s">
        <v>253</v>
      </c>
      <c r="F122" s="3" t="s">
        <v>800</v>
      </c>
      <c r="G122" s="3" t="s">
        <v>800</v>
      </c>
      <c r="H122" s="3" t="s">
        <v>420</v>
      </c>
      <c r="I122" s="3" t="s">
        <v>869</v>
      </c>
      <c r="J122" s="3" t="s">
        <v>869</v>
      </c>
      <c r="K122" s="3" t="s">
        <v>914</v>
      </c>
      <c r="L122" s="3" t="s">
        <v>914</v>
      </c>
      <c r="M122">
        <f t="shared" si="6"/>
        <v>1998</v>
      </c>
      <c r="N122" s="1">
        <v>35885</v>
      </c>
      <c r="O122" s="1">
        <v>36024</v>
      </c>
      <c r="P122">
        <v>2100</v>
      </c>
      <c r="S122" t="s">
        <v>30</v>
      </c>
    </row>
    <row r="123" spans="1:19" ht="16.8" x14ac:dyDescent="0.3">
      <c r="A123" t="s">
        <v>4</v>
      </c>
      <c r="B123">
        <v>2002</v>
      </c>
      <c r="C123" s="4">
        <v>37187</v>
      </c>
      <c r="D123" s="2" t="s">
        <v>205</v>
      </c>
      <c r="E123" s="3" t="s">
        <v>48</v>
      </c>
      <c r="F123" s="3">
        <v>3731</v>
      </c>
      <c r="G123" s="3">
        <v>3731</v>
      </c>
      <c r="H123" s="3" t="s">
        <v>721</v>
      </c>
      <c r="I123" s="3" t="s">
        <v>774</v>
      </c>
      <c r="J123" s="3" t="s">
        <v>774</v>
      </c>
      <c r="K123" s="3" t="s">
        <v>775</v>
      </c>
      <c r="L123" s="3" t="s">
        <v>775</v>
      </c>
      <c r="M123">
        <f t="shared" si="6"/>
        <v>2002</v>
      </c>
      <c r="N123" s="1">
        <v>37187</v>
      </c>
      <c r="O123" s="3" t="s">
        <v>466</v>
      </c>
      <c r="P123">
        <v>2100</v>
      </c>
      <c r="S123" t="s">
        <v>30</v>
      </c>
    </row>
    <row r="124" spans="1:19" ht="16.8" x14ac:dyDescent="0.3">
      <c r="A124" t="s">
        <v>4</v>
      </c>
      <c r="B124">
        <v>2016</v>
      </c>
      <c r="C124" s="4">
        <v>42403</v>
      </c>
      <c r="D124" s="2" t="s">
        <v>81</v>
      </c>
      <c r="E124" s="3" t="s">
        <v>62</v>
      </c>
      <c r="F124" s="3" t="s">
        <v>487</v>
      </c>
      <c r="G124" s="3" t="s">
        <v>487</v>
      </c>
      <c r="H124" s="3" t="s">
        <v>420</v>
      </c>
      <c r="I124" s="3" t="s">
        <v>488</v>
      </c>
      <c r="J124" s="3" t="s">
        <v>488</v>
      </c>
      <c r="K124" s="3" t="s">
        <v>489</v>
      </c>
      <c r="L124" s="3" t="s">
        <v>489</v>
      </c>
      <c r="M124">
        <f t="shared" si="6"/>
        <v>2016</v>
      </c>
      <c r="N124" s="1">
        <v>42403</v>
      </c>
      <c r="O124" s="1">
        <v>42530</v>
      </c>
      <c r="P124">
        <v>2065</v>
      </c>
      <c r="S124" t="s">
        <v>30</v>
      </c>
    </row>
    <row r="125" spans="1:19" ht="16.8" x14ac:dyDescent="0.3">
      <c r="A125" t="s">
        <v>4</v>
      </c>
      <c r="B125">
        <v>2003</v>
      </c>
      <c r="C125" s="4">
        <v>37880</v>
      </c>
      <c r="D125" s="2" t="s">
        <v>193</v>
      </c>
      <c r="E125" s="3" t="s">
        <v>48</v>
      </c>
      <c r="F125" s="3" t="s">
        <v>755</v>
      </c>
      <c r="G125" s="3" t="s">
        <v>755</v>
      </c>
      <c r="H125" s="3" t="s">
        <v>420</v>
      </c>
      <c r="I125" s="3" t="s">
        <v>18</v>
      </c>
      <c r="J125" s="3" t="s">
        <v>18</v>
      </c>
      <c r="K125" s="3" t="s">
        <v>754</v>
      </c>
      <c r="L125" s="3" t="s">
        <v>754</v>
      </c>
      <c r="M125">
        <f t="shared" si="6"/>
        <v>2003</v>
      </c>
      <c r="N125" s="1">
        <v>37880</v>
      </c>
      <c r="O125" s="1">
        <v>38040</v>
      </c>
      <c r="P125">
        <v>2000</v>
      </c>
      <c r="S125" t="s">
        <v>30</v>
      </c>
    </row>
    <row r="126" spans="1:19" ht="16.8" x14ac:dyDescent="0.3">
      <c r="A126" t="s">
        <v>4</v>
      </c>
      <c r="B126">
        <v>1997</v>
      </c>
      <c r="C126" s="4">
        <v>35664</v>
      </c>
      <c r="D126" s="2" t="s">
        <v>276</v>
      </c>
      <c r="E126" s="3" t="s">
        <v>198</v>
      </c>
      <c r="F126" s="3" t="s">
        <v>799</v>
      </c>
      <c r="G126" s="3" t="s">
        <v>799</v>
      </c>
      <c r="H126" s="3" t="s">
        <v>420</v>
      </c>
      <c r="I126" s="3" t="s">
        <v>903</v>
      </c>
      <c r="J126" s="3" t="s">
        <v>903</v>
      </c>
      <c r="K126" s="3" t="s">
        <v>1126</v>
      </c>
      <c r="L126" s="3" t="s">
        <v>1126</v>
      </c>
      <c r="M126">
        <f t="shared" si="6"/>
        <v>1997</v>
      </c>
      <c r="N126" s="1">
        <v>35664</v>
      </c>
      <c r="O126" s="1">
        <v>35752</v>
      </c>
      <c r="P126">
        <v>1925</v>
      </c>
      <c r="S126" t="s">
        <v>30</v>
      </c>
    </row>
    <row r="127" spans="1:19" ht="16.8" x14ac:dyDescent="0.3">
      <c r="A127" t="s">
        <v>4</v>
      </c>
      <c r="B127">
        <v>2013</v>
      </c>
      <c r="C127" s="4">
        <v>41228</v>
      </c>
      <c r="D127" s="2" t="s">
        <v>110</v>
      </c>
      <c r="E127" s="3" t="s">
        <v>48</v>
      </c>
      <c r="F127" s="3" t="s">
        <v>561</v>
      </c>
      <c r="G127" s="3" t="s">
        <v>561</v>
      </c>
      <c r="H127" s="3" t="s">
        <v>420</v>
      </c>
      <c r="I127" s="3" t="s">
        <v>562</v>
      </c>
      <c r="J127" s="3" t="s">
        <v>562</v>
      </c>
      <c r="K127" s="3" t="s">
        <v>563</v>
      </c>
      <c r="L127" s="3" t="s">
        <v>564</v>
      </c>
      <c r="M127">
        <f t="shared" si="6"/>
        <v>2013</v>
      </c>
      <c r="N127" s="1">
        <v>41228</v>
      </c>
      <c r="O127" s="1">
        <v>41438</v>
      </c>
      <c r="P127">
        <v>1900</v>
      </c>
      <c r="S127" t="s">
        <v>30</v>
      </c>
    </row>
    <row r="128" spans="1:19" ht="16.8" x14ac:dyDescent="0.3">
      <c r="A128" t="s">
        <v>4</v>
      </c>
      <c r="B128">
        <v>2016</v>
      </c>
      <c r="C128" s="4">
        <v>42409</v>
      </c>
      <c r="D128" s="2" t="s">
        <v>80</v>
      </c>
      <c r="E128" s="3" t="s">
        <v>48</v>
      </c>
      <c r="F128" s="3" t="s">
        <v>32</v>
      </c>
      <c r="G128" s="3" t="s">
        <v>32</v>
      </c>
      <c r="H128" s="3" t="s">
        <v>420</v>
      </c>
      <c r="I128" t="s">
        <v>5</v>
      </c>
      <c r="J128" t="s">
        <v>5</v>
      </c>
      <c r="K128" t="s">
        <v>6</v>
      </c>
      <c r="L128" t="s">
        <v>6</v>
      </c>
      <c r="M128">
        <f t="shared" si="6"/>
        <v>2017</v>
      </c>
      <c r="N128" s="1">
        <v>42669</v>
      </c>
      <c r="O128" s="1">
        <v>42761</v>
      </c>
      <c r="P128">
        <v>1800</v>
      </c>
      <c r="S128" t="s">
        <v>30</v>
      </c>
    </row>
    <row r="129" spans="1:20" ht="16.8" x14ac:dyDescent="0.3">
      <c r="A129" t="s">
        <v>4</v>
      </c>
      <c r="B129">
        <v>2015</v>
      </c>
      <c r="C129" s="4">
        <v>41984</v>
      </c>
      <c r="D129" s="2" t="s">
        <v>94</v>
      </c>
      <c r="E129" s="3" t="s">
        <v>48</v>
      </c>
      <c r="F129" s="3" t="s">
        <v>520</v>
      </c>
      <c r="G129" s="3" t="s">
        <v>520</v>
      </c>
      <c r="H129" s="3" t="s">
        <v>420</v>
      </c>
      <c r="I129" s="3" t="s">
        <v>521</v>
      </c>
      <c r="J129" s="3" t="s">
        <v>521</v>
      </c>
      <c r="K129" s="3" t="s">
        <v>523</v>
      </c>
      <c r="L129" s="3" t="s">
        <v>522</v>
      </c>
      <c r="M129">
        <f t="shared" si="6"/>
        <v>2015</v>
      </c>
      <c r="N129" s="1">
        <v>41984</v>
      </c>
      <c r="O129" s="1">
        <v>42093</v>
      </c>
      <c r="P129">
        <v>1800</v>
      </c>
      <c r="S129" t="s">
        <v>30</v>
      </c>
    </row>
    <row r="130" spans="1:20" ht="16.8" x14ac:dyDescent="0.3">
      <c r="A130" t="s">
        <v>4</v>
      </c>
      <c r="B130">
        <v>2001</v>
      </c>
      <c r="C130" s="4">
        <v>36878</v>
      </c>
      <c r="D130" s="2" t="s">
        <v>211</v>
      </c>
      <c r="E130" s="3" t="s">
        <v>48</v>
      </c>
      <c r="F130" s="3" t="s">
        <v>791</v>
      </c>
      <c r="G130" s="3" t="s">
        <v>791</v>
      </c>
      <c r="H130" s="3" t="s">
        <v>420</v>
      </c>
      <c r="I130" s="3" t="s">
        <v>792</v>
      </c>
      <c r="J130" s="3" t="s">
        <v>792</v>
      </c>
      <c r="K130" s="3" t="s">
        <v>794</v>
      </c>
      <c r="L130" s="3" t="s">
        <v>793</v>
      </c>
      <c r="M130">
        <f t="shared" si="6"/>
        <v>2001</v>
      </c>
      <c r="N130" s="1">
        <v>36878</v>
      </c>
      <c r="O130" s="1">
        <v>37011</v>
      </c>
      <c r="P130">
        <v>1800</v>
      </c>
      <c r="S130" t="s">
        <v>30</v>
      </c>
      <c r="T130" t="s">
        <v>1265</v>
      </c>
    </row>
    <row r="131" spans="1:20" ht="16.8" x14ac:dyDescent="0.3">
      <c r="A131" t="s">
        <v>4</v>
      </c>
      <c r="B131">
        <v>1988</v>
      </c>
      <c r="C131" s="4">
        <v>32220</v>
      </c>
      <c r="D131" s="2" t="s">
        <v>349</v>
      </c>
      <c r="E131" s="3" t="s">
        <v>79</v>
      </c>
      <c r="F131" s="3" t="s">
        <v>979</v>
      </c>
      <c r="G131" s="3" t="s">
        <v>979</v>
      </c>
      <c r="H131" s="3" t="s">
        <v>420</v>
      </c>
      <c r="I131" s="3" t="s">
        <v>982</v>
      </c>
      <c r="J131" s="3" t="s">
        <v>980</v>
      </c>
      <c r="K131" s="3" t="s">
        <v>981</v>
      </c>
      <c r="L131" s="3" t="s">
        <v>981</v>
      </c>
      <c r="M131">
        <f t="shared" si="6"/>
        <v>1988</v>
      </c>
      <c r="N131" s="1">
        <v>32220</v>
      </c>
      <c r="O131" s="1">
        <v>32380</v>
      </c>
      <c r="P131">
        <v>1800</v>
      </c>
      <c r="S131" t="s">
        <v>30</v>
      </c>
    </row>
    <row r="132" spans="1:20" ht="16.8" x14ac:dyDescent="0.3">
      <c r="A132" t="s">
        <v>4</v>
      </c>
      <c r="B132">
        <v>2008</v>
      </c>
      <c r="C132" s="4">
        <v>39512</v>
      </c>
      <c r="D132" s="2" t="s">
        <v>157</v>
      </c>
      <c r="E132" s="3" t="s">
        <v>48</v>
      </c>
      <c r="F132" s="3" t="s">
        <v>676</v>
      </c>
      <c r="G132" s="3" t="s">
        <v>676</v>
      </c>
      <c r="H132" s="3" t="s">
        <v>420</v>
      </c>
      <c r="I132" s="3" t="s">
        <v>677</v>
      </c>
      <c r="J132" s="3" t="s">
        <v>677</v>
      </c>
      <c r="K132" s="3" t="s">
        <v>678</v>
      </c>
      <c r="L132" s="3" t="s">
        <v>678</v>
      </c>
      <c r="M132">
        <f t="shared" si="6"/>
        <v>2008</v>
      </c>
      <c r="N132" s="1">
        <v>39512</v>
      </c>
      <c r="O132" s="1">
        <v>39644</v>
      </c>
      <c r="P132">
        <v>1750</v>
      </c>
      <c r="S132" t="s">
        <v>15</v>
      </c>
    </row>
    <row r="133" spans="1:20" ht="16.8" x14ac:dyDescent="0.3">
      <c r="A133" t="s">
        <v>4</v>
      </c>
      <c r="B133">
        <v>1995</v>
      </c>
      <c r="C133" s="4">
        <v>34908</v>
      </c>
      <c r="D133" s="2" t="s">
        <v>304</v>
      </c>
      <c r="E133" s="3" t="s">
        <v>48</v>
      </c>
      <c r="F133" s="3" t="s">
        <v>1180</v>
      </c>
      <c r="G133" s="3" t="s">
        <v>1180</v>
      </c>
      <c r="H133" s="3" t="s">
        <v>420</v>
      </c>
      <c r="I133" s="3" t="s">
        <v>1182</v>
      </c>
      <c r="J133" s="3" t="s">
        <v>1182</v>
      </c>
      <c r="K133" s="3" t="s">
        <v>1183</v>
      </c>
      <c r="L133" s="3" t="s">
        <v>1183</v>
      </c>
      <c r="M133">
        <f t="shared" si="6"/>
        <v>1995</v>
      </c>
      <c r="N133" s="1">
        <v>34908</v>
      </c>
      <c r="O133" s="1">
        <v>35137</v>
      </c>
      <c r="P133">
        <v>1750</v>
      </c>
      <c r="S133" t="s">
        <v>30</v>
      </c>
    </row>
    <row r="134" spans="1:20" x14ac:dyDescent="0.3">
      <c r="A134" t="s">
        <v>4</v>
      </c>
      <c r="B134">
        <v>1995</v>
      </c>
      <c r="F134">
        <v>524114</v>
      </c>
      <c r="G134">
        <v>524114</v>
      </c>
      <c r="H134" t="s">
        <v>1879</v>
      </c>
      <c r="I134" t="s">
        <v>1829</v>
      </c>
      <c r="J134" t="s">
        <v>1829</v>
      </c>
      <c r="K134" t="s">
        <v>1830</v>
      </c>
      <c r="L134" t="s">
        <v>1830</v>
      </c>
      <c r="M134">
        <v>1995</v>
      </c>
      <c r="P134">
        <v>1650</v>
      </c>
      <c r="S134" t="s">
        <v>30</v>
      </c>
    </row>
    <row r="135" spans="1:20" ht="16.8" x14ac:dyDescent="0.3">
      <c r="A135" t="s">
        <v>4</v>
      </c>
      <c r="B135">
        <v>2018</v>
      </c>
      <c r="C135" s="4">
        <v>43215</v>
      </c>
      <c r="D135" s="2" t="s">
        <v>55</v>
      </c>
      <c r="E135" s="3" t="s">
        <v>48</v>
      </c>
      <c r="F135" s="3" t="s">
        <v>431</v>
      </c>
      <c r="G135" s="3" t="s">
        <v>431</v>
      </c>
      <c r="H135" s="3" t="s">
        <v>420</v>
      </c>
      <c r="I135" t="s">
        <v>429</v>
      </c>
      <c r="J135" t="s">
        <v>429</v>
      </c>
      <c r="K135" t="s">
        <v>430</v>
      </c>
      <c r="L135" t="s">
        <v>430</v>
      </c>
      <c r="M135">
        <f>IF(MONTH(N135) &lt; 10, YEAR(N135), YEAR(N135)+1)</f>
        <v>2018</v>
      </c>
      <c r="N135" s="1">
        <v>43215</v>
      </c>
      <c r="O135" s="1">
        <v>43215</v>
      </c>
      <c r="P135">
        <v>1625</v>
      </c>
      <c r="S135" t="s">
        <v>30</v>
      </c>
    </row>
    <row r="136" spans="1:20" x14ac:dyDescent="0.3">
      <c r="A136" t="s">
        <v>4</v>
      </c>
      <c r="B136">
        <v>1999</v>
      </c>
      <c r="F136">
        <v>541850</v>
      </c>
      <c r="G136">
        <v>541850</v>
      </c>
      <c r="H136" t="s">
        <v>1879</v>
      </c>
      <c r="I136" t="s">
        <v>1663</v>
      </c>
      <c r="J136" t="s">
        <v>1663</v>
      </c>
      <c r="K136" t="s">
        <v>1679</v>
      </c>
      <c r="L136" t="s">
        <v>1679</v>
      </c>
      <c r="M136">
        <v>1999</v>
      </c>
      <c r="P136">
        <v>1600</v>
      </c>
      <c r="S136" t="s">
        <v>30</v>
      </c>
    </row>
    <row r="137" spans="1:20" ht="16.8" x14ac:dyDescent="0.3">
      <c r="A137" t="s">
        <v>4</v>
      </c>
      <c r="B137">
        <v>2016</v>
      </c>
      <c r="C137" s="4" t="s">
        <v>466</v>
      </c>
      <c r="D137" s="2" t="s">
        <v>466</v>
      </c>
      <c r="E137" s="3" t="s">
        <v>466</v>
      </c>
      <c r="F137" s="3">
        <v>523930</v>
      </c>
      <c r="G137" s="3">
        <v>523930</v>
      </c>
      <c r="H137" t="s">
        <v>1879</v>
      </c>
      <c r="I137" s="3" t="s">
        <v>1397</v>
      </c>
      <c r="J137" s="3" t="s">
        <v>1397</v>
      </c>
      <c r="K137" s="3" t="s">
        <v>1398</v>
      </c>
      <c r="L137" s="3" t="s">
        <v>1399</v>
      </c>
      <c r="M137">
        <v>2016</v>
      </c>
      <c r="N137" t="s">
        <v>466</v>
      </c>
      <c r="O137" t="s">
        <v>466</v>
      </c>
      <c r="P137">
        <v>1600</v>
      </c>
      <c r="S137" t="s">
        <v>1400</v>
      </c>
    </row>
    <row r="138" spans="1:20" ht="16.8" x14ac:dyDescent="0.3">
      <c r="A138" t="s">
        <v>4</v>
      </c>
      <c r="B138">
        <v>1998</v>
      </c>
      <c r="C138" s="4">
        <v>35885</v>
      </c>
      <c r="D138" s="2" t="s">
        <v>265</v>
      </c>
      <c r="E138" s="3" t="s">
        <v>48</v>
      </c>
      <c r="F138" s="3" t="s">
        <v>800</v>
      </c>
      <c r="G138" s="3" t="s">
        <v>800</v>
      </c>
      <c r="H138" s="3" t="s">
        <v>420</v>
      </c>
      <c r="I138" s="3" t="s">
        <v>448</v>
      </c>
      <c r="J138" s="3" t="s">
        <v>448</v>
      </c>
      <c r="K138" s="3" t="s">
        <v>911</v>
      </c>
      <c r="L138" s="3" t="s">
        <v>911</v>
      </c>
      <c r="M138">
        <f>IF(MONTH(N138) &lt; 10, YEAR(N138), YEAR(N138)+1)</f>
        <v>1998</v>
      </c>
      <c r="N138" s="1">
        <v>35885</v>
      </c>
      <c r="O138" s="1">
        <v>35976</v>
      </c>
      <c r="P138">
        <v>1600</v>
      </c>
      <c r="S138" t="s">
        <v>30</v>
      </c>
    </row>
    <row r="139" spans="1:20" x14ac:dyDescent="0.3">
      <c r="A139" t="s">
        <v>4</v>
      </c>
      <c r="B139">
        <v>1995</v>
      </c>
      <c r="F139">
        <v>333120</v>
      </c>
      <c r="G139">
        <v>333120</v>
      </c>
      <c r="H139" t="s">
        <v>1879</v>
      </c>
      <c r="I139" t="s">
        <v>1808</v>
      </c>
      <c r="J139" t="s">
        <v>1808</v>
      </c>
      <c r="K139" t="s">
        <v>1826</v>
      </c>
      <c r="L139" t="s">
        <v>1826</v>
      </c>
      <c r="M139">
        <v>1995</v>
      </c>
      <c r="P139">
        <v>1500</v>
      </c>
      <c r="S139" t="s">
        <v>30</v>
      </c>
    </row>
    <row r="140" spans="1:20" ht="16.8" x14ac:dyDescent="0.3">
      <c r="A140" t="s">
        <v>4</v>
      </c>
      <c r="B140">
        <v>2016</v>
      </c>
      <c r="C140" s="4" t="s">
        <v>466</v>
      </c>
      <c r="D140" s="2" t="s">
        <v>466</v>
      </c>
      <c r="E140" s="3" t="s">
        <v>466</v>
      </c>
      <c r="F140" s="3">
        <v>311710</v>
      </c>
      <c r="G140" s="3">
        <v>311710</v>
      </c>
      <c r="H140" s="3" t="s">
        <v>1366</v>
      </c>
      <c r="I140" s="3" t="s">
        <v>1387</v>
      </c>
      <c r="J140" s="3" t="s">
        <v>1387</v>
      </c>
      <c r="K140" s="3" t="s">
        <v>736</v>
      </c>
      <c r="L140" s="3" t="s">
        <v>736</v>
      </c>
      <c r="M140">
        <v>2016</v>
      </c>
      <c r="N140" t="s">
        <v>466</v>
      </c>
      <c r="O140" t="s">
        <v>466</v>
      </c>
      <c r="P140">
        <v>1500</v>
      </c>
      <c r="S140" t="s">
        <v>30</v>
      </c>
    </row>
    <row r="141" spans="1:20" ht="16.8" x14ac:dyDescent="0.3">
      <c r="A141" t="s">
        <v>4</v>
      </c>
      <c r="B141">
        <v>2015</v>
      </c>
      <c r="C141" s="4">
        <v>41942</v>
      </c>
      <c r="D141" s="2" t="s">
        <v>97</v>
      </c>
      <c r="E141" s="3" t="s">
        <v>48</v>
      </c>
      <c r="F141" s="3">
        <v>515120</v>
      </c>
      <c r="G141" s="3">
        <v>515120</v>
      </c>
      <c r="H141" s="3" t="s">
        <v>420</v>
      </c>
      <c r="I141" s="3" t="s">
        <v>462</v>
      </c>
      <c r="J141" s="3" t="s">
        <v>462</v>
      </c>
      <c r="K141" s="3" t="s">
        <v>529</v>
      </c>
      <c r="L141" s="3" t="s">
        <v>529</v>
      </c>
      <c r="M141">
        <f>IF(MONTH(N141) &lt; 10, YEAR(N141), YEAR(N141)+1)</f>
        <v>2015</v>
      </c>
      <c r="N141" s="1">
        <v>41942</v>
      </c>
      <c r="O141" s="1">
        <v>42017</v>
      </c>
      <c r="P141">
        <v>1500</v>
      </c>
      <c r="S141" t="s">
        <v>30</v>
      </c>
    </row>
    <row r="142" spans="1:20" ht="16.8" x14ac:dyDescent="0.3">
      <c r="A142" t="s">
        <v>4</v>
      </c>
      <c r="B142">
        <v>2007</v>
      </c>
      <c r="C142" s="4">
        <v>39233</v>
      </c>
      <c r="D142" s="2" t="s">
        <v>167</v>
      </c>
      <c r="E142" s="3" t="s">
        <v>48</v>
      </c>
      <c r="F142" s="3" t="s">
        <v>701</v>
      </c>
      <c r="G142" s="3" t="s">
        <v>701</v>
      </c>
      <c r="H142" s="3" t="s">
        <v>420</v>
      </c>
      <c r="I142" s="3" t="s">
        <v>459</v>
      </c>
      <c r="J142" s="3" t="s">
        <v>459</v>
      </c>
      <c r="K142" s="3" t="s">
        <v>704</v>
      </c>
      <c r="L142" s="3" t="s">
        <v>704</v>
      </c>
      <c r="M142">
        <f>IF(MONTH(N142) &lt; 10, YEAR(N142), YEAR(N142)+1)</f>
        <v>2007</v>
      </c>
      <c r="N142" s="1">
        <v>39233</v>
      </c>
      <c r="O142" s="1">
        <v>39758</v>
      </c>
      <c r="P142">
        <v>1500</v>
      </c>
      <c r="S142" t="s">
        <v>30</v>
      </c>
    </row>
    <row r="143" spans="1:20" ht="16.8" x14ac:dyDescent="0.3">
      <c r="A143" t="s">
        <v>4</v>
      </c>
      <c r="B143">
        <v>1996</v>
      </c>
      <c r="C143" s="4">
        <v>35307</v>
      </c>
      <c r="D143" s="2" t="s">
        <v>294</v>
      </c>
      <c r="E143" s="3" t="s">
        <v>48</v>
      </c>
      <c r="F143" s="3" t="s">
        <v>1160</v>
      </c>
      <c r="G143" s="3" t="s">
        <v>1160</v>
      </c>
      <c r="H143" s="3" t="s">
        <v>420</v>
      </c>
      <c r="I143" s="3" t="s">
        <v>903</v>
      </c>
      <c r="J143" s="3" t="s">
        <v>903</v>
      </c>
      <c r="K143" s="3" t="s">
        <v>1161</v>
      </c>
      <c r="L143" s="3" t="s">
        <v>1161</v>
      </c>
      <c r="M143">
        <f>IF(MONTH(N143) &lt; 10, YEAR(N143), YEAR(N143)+1)</f>
        <v>1996</v>
      </c>
      <c r="N143" s="1">
        <v>35307</v>
      </c>
      <c r="O143" s="1">
        <v>35416</v>
      </c>
      <c r="P143">
        <v>1500</v>
      </c>
      <c r="S143" t="s">
        <v>30</v>
      </c>
    </row>
    <row r="144" spans="1:20" ht="16.8" x14ac:dyDescent="0.3">
      <c r="A144" t="s">
        <v>4</v>
      </c>
      <c r="B144">
        <v>2015</v>
      </c>
      <c r="C144" s="4">
        <v>42004</v>
      </c>
      <c r="D144" s="2" t="s">
        <v>93</v>
      </c>
      <c r="E144" s="3" t="s">
        <v>48</v>
      </c>
      <c r="F144" s="3">
        <v>322121</v>
      </c>
      <c r="G144" s="3">
        <v>322121</v>
      </c>
      <c r="H144" s="3" t="s">
        <v>420</v>
      </c>
      <c r="I144" s="3" t="s">
        <v>518</v>
      </c>
      <c r="J144" s="3" t="s">
        <v>518</v>
      </c>
      <c r="K144" s="3" t="s">
        <v>519</v>
      </c>
      <c r="L144" s="3" t="s">
        <v>519</v>
      </c>
      <c r="M144">
        <f>IF(MONTH(N144) &lt; 10, YEAR(N144), YEAR(N144)+1)</f>
        <v>2015</v>
      </c>
      <c r="N144" s="1">
        <v>42004</v>
      </c>
      <c r="O144" s="1">
        <v>42349</v>
      </c>
      <c r="P144">
        <v>1400</v>
      </c>
      <c r="S144" t="s">
        <v>30</v>
      </c>
    </row>
    <row r="145" spans="1:20" ht="16.8" x14ac:dyDescent="0.3">
      <c r="A145" t="s">
        <v>4</v>
      </c>
      <c r="B145">
        <v>2003</v>
      </c>
      <c r="C145" s="4">
        <v>37560</v>
      </c>
      <c r="D145" s="2" t="s">
        <v>202</v>
      </c>
      <c r="E145" s="3" t="s">
        <v>48</v>
      </c>
      <c r="F145" s="3">
        <v>513220</v>
      </c>
      <c r="G145" s="3">
        <v>513220</v>
      </c>
      <c r="H145" s="3" t="s">
        <v>463</v>
      </c>
      <c r="I145" s="3" t="s">
        <v>768</v>
      </c>
      <c r="J145" s="3" t="s">
        <v>768</v>
      </c>
      <c r="K145" s="3" t="s">
        <v>769</v>
      </c>
      <c r="L145" s="3" t="s">
        <v>769</v>
      </c>
      <c r="M145">
        <f>IF(MONTH(N145) &lt; 10, YEAR(N145), YEAR(N145)+1)</f>
        <v>2003</v>
      </c>
      <c r="N145" s="1">
        <v>37560</v>
      </c>
      <c r="O145" s="3" t="s">
        <v>466</v>
      </c>
      <c r="P145">
        <v>1350</v>
      </c>
      <c r="S145" t="s">
        <v>15</v>
      </c>
    </row>
    <row r="146" spans="1:20" x14ac:dyDescent="0.3">
      <c r="A146" t="s">
        <v>4</v>
      </c>
      <c r="B146">
        <v>1994</v>
      </c>
      <c r="F146" t="s">
        <v>3599</v>
      </c>
      <c r="G146" t="s">
        <v>3599</v>
      </c>
      <c r="H146" t="s">
        <v>1879</v>
      </c>
      <c r="I146" t="s">
        <v>3598</v>
      </c>
      <c r="J146" t="s">
        <v>3598</v>
      </c>
      <c r="K146" t="s">
        <v>966</v>
      </c>
      <c r="L146" t="s">
        <v>1842</v>
      </c>
      <c r="M146">
        <v>1994</v>
      </c>
      <c r="P146">
        <v>1250</v>
      </c>
      <c r="S146" t="s">
        <v>30</v>
      </c>
    </row>
    <row r="147" spans="1:20" ht="16.8" x14ac:dyDescent="0.3">
      <c r="A147" t="s">
        <v>4</v>
      </c>
      <c r="B147">
        <v>1985</v>
      </c>
      <c r="C147" s="4">
        <v>31005</v>
      </c>
      <c r="D147" s="2" t="s">
        <v>371</v>
      </c>
      <c r="E147" s="3" t="s">
        <v>48</v>
      </c>
      <c r="F147" s="3" t="s">
        <v>1032</v>
      </c>
      <c r="G147" s="3" t="s">
        <v>1032</v>
      </c>
      <c r="H147" s="3" t="s">
        <v>420</v>
      </c>
      <c r="I147" s="3" t="s">
        <v>1030</v>
      </c>
      <c r="J147" s="3" t="s">
        <v>1030</v>
      </c>
      <c r="K147" s="3" t="s">
        <v>1031</v>
      </c>
      <c r="L147" s="3" t="s">
        <v>1031</v>
      </c>
      <c r="M147">
        <f>IF(MONTH(N147) &lt; 10, YEAR(N147), YEAR(N147)+1)</f>
        <v>1985</v>
      </c>
      <c r="N147" s="1">
        <v>31005</v>
      </c>
      <c r="O147" s="1">
        <v>31100</v>
      </c>
      <c r="P147">
        <v>1250</v>
      </c>
      <c r="R147">
        <v>660</v>
      </c>
      <c r="S147" t="s">
        <v>30</v>
      </c>
    </row>
    <row r="148" spans="1:20" x14ac:dyDescent="0.3">
      <c r="A148" t="s">
        <v>4</v>
      </c>
      <c r="B148">
        <v>1997</v>
      </c>
      <c r="F148">
        <v>332911</v>
      </c>
      <c r="G148">
        <v>332911</v>
      </c>
      <c r="H148" t="s">
        <v>1879</v>
      </c>
      <c r="I148" t="s">
        <v>1768</v>
      </c>
      <c r="J148" t="s">
        <v>1768</v>
      </c>
      <c r="K148" t="s">
        <v>1769</v>
      </c>
      <c r="L148" t="s">
        <v>1769</v>
      </c>
      <c r="M148">
        <v>1997</v>
      </c>
      <c r="P148">
        <v>1200</v>
      </c>
      <c r="S148" t="s">
        <v>30</v>
      </c>
    </row>
    <row r="149" spans="1:20" ht="16.8" x14ac:dyDescent="0.3">
      <c r="A149" t="s">
        <v>4</v>
      </c>
      <c r="B149">
        <v>2017</v>
      </c>
      <c r="C149" s="4">
        <v>42724</v>
      </c>
      <c r="D149" s="2" t="s">
        <v>34</v>
      </c>
      <c r="E149" s="3" t="s">
        <v>48</v>
      </c>
      <c r="F149" s="3">
        <v>512131</v>
      </c>
      <c r="G149" s="3">
        <v>512131</v>
      </c>
      <c r="H149" s="3" t="s">
        <v>420</v>
      </c>
      <c r="I149" t="s">
        <v>12</v>
      </c>
      <c r="J149" t="s">
        <v>12</v>
      </c>
      <c r="K149" t="s">
        <v>11</v>
      </c>
      <c r="L149" t="s">
        <v>11</v>
      </c>
      <c r="M149">
        <f t="shared" ref="M149:M157" si="7">IF(MONTH(N149) &lt; 10, YEAR(N149), YEAR(N149)+1)</f>
        <v>2017</v>
      </c>
      <c r="N149" s="1">
        <v>42724</v>
      </c>
      <c r="O149" s="1">
        <v>42801</v>
      </c>
      <c r="P149">
        <v>1200</v>
      </c>
      <c r="S149" t="s">
        <v>30</v>
      </c>
    </row>
    <row r="150" spans="1:20" ht="16.8" x14ac:dyDescent="0.3">
      <c r="A150" t="s">
        <v>4</v>
      </c>
      <c r="B150">
        <v>1992</v>
      </c>
      <c r="C150" s="4">
        <v>33676</v>
      </c>
      <c r="D150" s="2" t="s">
        <v>322</v>
      </c>
      <c r="E150" s="3" t="s">
        <v>261</v>
      </c>
      <c r="F150" s="3">
        <v>522110</v>
      </c>
      <c r="G150" s="3">
        <v>522110</v>
      </c>
      <c r="H150" s="3" t="s">
        <v>420</v>
      </c>
      <c r="I150" s="3" t="s">
        <v>1212</v>
      </c>
      <c r="J150" s="3" t="s">
        <v>1212</v>
      </c>
      <c r="K150" s="3" t="s">
        <v>1213</v>
      </c>
      <c r="L150" s="3" t="s">
        <v>1213</v>
      </c>
      <c r="M150">
        <f t="shared" si="7"/>
        <v>1992</v>
      </c>
      <c r="N150" s="1">
        <v>33676</v>
      </c>
      <c r="O150" s="1">
        <v>33759</v>
      </c>
      <c r="P150">
        <v>1200</v>
      </c>
      <c r="S150" t="s">
        <v>15</v>
      </c>
    </row>
    <row r="151" spans="1:20" ht="16.8" x14ac:dyDescent="0.3">
      <c r="A151" t="s">
        <v>4</v>
      </c>
      <c r="B151">
        <v>1982</v>
      </c>
      <c r="C151" s="4">
        <v>30004</v>
      </c>
      <c r="D151" s="2" t="s">
        <v>389</v>
      </c>
      <c r="E151" s="3" t="s">
        <v>296</v>
      </c>
      <c r="F151" s="3">
        <v>524114</v>
      </c>
      <c r="G151" s="3">
        <v>524114</v>
      </c>
      <c r="H151" s="3" t="s">
        <v>420</v>
      </c>
      <c r="I151" s="3" t="s">
        <v>1071</v>
      </c>
      <c r="J151" s="3" t="s">
        <v>1071</v>
      </c>
      <c r="K151" s="3" t="s">
        <v>1072</v>
      </c>
      <c r="L151" s="3" t="s">
        <v>1072</v>
      </c>
      <c r="M151">
        <f t="shared" si="7"/>
        <v>1982</v>
      </c>
      <c r="N151" s="1">
        <v>30004</v>
      </c>
      <c r="O151" s="1">
        <v>30092</v>
      </c>
      <c r="P151">
        <v>1200</v>
      </c>
      <c r="S151" t="s">
        <v>30</v>
      </c>
    </row>
    <row r="152" spans="1:20" ht="16.8" x14ac:dyDescent="0.3">
      <c r="A152" t="s">
        <v>4</v>
      </c>
      <c r="B152">
        <v>2010</v>
      </c>
      <c r="C152" s="4">
        <v>40233</v>
      </c>
      <c r="D152" s="2" t="s">
        <v>138</v>
      </c>
      <c r="E152" s="3" t="s">
        <v>48</v>
      </c>
      <c r="F152" s="3" t="s">
        <v>626</v>
      </c>
      <c r="G152" s="3" t="s">
        <v>626</v>
      </c>
      <c r="H152" s="3" t="s">
        <v>420</v>
      </c>
      <c r="I152" s="3" t="s">
        <v>634</v>
      </c>
      <c r="J152" s="3" t="s">
        <v>634</v>
      </c>
      <c r="K152" s="3" t="s">
        <v>629</v>
      </c>
      <c r="L152" s="3" t="s">
        <v>635</v>
      </c>
      <c r="M152">
        <f t="shared" si="7"/>
        <v>2010</v>
      </c>
      <c r="N152" s="1">
        <v>40233</v>
      </c>
      <c r="O152" s="1">
        <v>40372</v>
      </c>
      <c r="P152">
        <v>1200</v>
      </c>
      <c r="S152" t="s">
        <v>30</v>
      </c>
    </row>
    <row r="153" spans="1:20" ht="17.399999999999999" thickBot="1" x14ac:dyDescent="0.35">
      <c r="A153" t="s">
        <v>4</v>
      </c>
      <c r="B153">
        <v>1987</v>
      </c>
      <c r="C153" s="4">
        <v>31870</v>
      </c>
      <c r="D153" s="12" t="s">
        <v>354</v>
      </c>
      <c r="E153" s="3" t="s">
        <v>48</v>
      </c>
      <c r="F153" s="3" t="s">
        <v>991</v>
      </c>
      <c r="G153" s="3" t="s">
        <v>991</v>
      </c>
      <c r="H153" s="3" t="s">
        <v>420</v>
      </c>
      <c r="I153" s="3" t="s">
        <v>992</v>
      </c>
      <c r="J153" s="3" t="s">
        <v>992</v>
      </c>
      <c r="K153" s="3" t="s">
        <v>993</v>
      </c>
      <c r="L153" s="3" t="s">
        <v>993</v>
      </c>
      <c r="M153">
        <f t="shared" si="7"/>
        <v>1987</v>
      </c>
      <c r="N153" s="1">
        <v>31870</v>
      </c>
      <c r="O153" s="1"/>
      <c r="P153">
        <v>1200</v>
      </c>
      <c r="S153" t="s">
        <v>15</v>
      </c>
    </row>
    <row r="154" spans="1:20" ht="16.8" x14ac:dyDescent="0.3">
      <c r="A154" t="s">
        <v>4</v>
      </c>
      <c r="B154">
        <v>1999</v>
      </c>
      <c r="C154" s="4">
        <v>36116</v>
      </c>
      <c r="D154" s="2" t="s">
        <v>252</v>
      </c>
      <c r="E154" s="3" t="s">
        <v>253</v>
      </c>
      <c r="F154" s="3" t="s">
        <v>889</v>
      </c>
      <c r="G154" s="3" t="s">
        <v>889</v>
      </c>
      <c r="H154" s="3" t="s">
        <v>420</v>
      </c>
      <c r="I154" s="3" t="s">
        <v>515</v>
      </c>
      <c r="J154" s="3" t="s">
        <v>515</v>
      </c>
      <c r="K154" s="3" t="s">
        <v>890</v>
      </c>
      <c r="L154" s="3" t="s">
        <v>890</v>
      </c>
      <c r="M154">
        <f t="shared" si="7"/>
        <v>1999</v>
      </c>
      <c r="N154" s="1">
        <v>36116</v>
      </c>
      <c r="O154" s="1">
        <v>37432</v>
      </c>
      <c r="P154">
        <v>1200</v>
      </c>
      <c r="S154" t="s">
        <v>30</v>
      </c>
    </row>
    <row r="155" spans="1:20" ht="16.8" x14ac:dyDescent="0.3">
      <c r="A155" t="s">
        <v>4</v>
      </c>
      <c r="B155">
        <v>1999</v>
      </c>
      <c r="C155" s="4">
        <v>36278</v>
      </c>
      <c r="D155" s="2" t="s">
        <v>241</v>
      </c>
      <c r="E155" s="3" t="s">
        <v>48</v>
      </c>
      <c r="F155" s="3" t="s">
        <v>865</v>
      </c>
      <c r="G155" s="3" t="s">
        <v>865</v>
      </c>
      <c r="H155" s="3" t="s">
        <v>420</v>
      </c>
      <c r="I155" s="3" t="s">
        <v>866</v>
      </c>
      <c r="J155" s="3" t="s">
        <v>866</v>
      </c>
      <c r="K155" s="3" t="s">
        <v>869</v>
      </c>
      <c r="L155" s="3" t="s">
        <v>867</v>
      </c>
      <c r="M155">
        <f t="shared" si="7"/>
        <v>1999</v>
      </c>
      <c r="N155" s="1">
        <v>36258</v>
      </c>
      <c r="O155" s="1">
        <v>36396</v>
      </c>
      <c r="P155">
        <v>1200</v>
      </c>
      <c r="S155" t="s">
        <v>868</v>
      </c>
      <c r="T155" t="s">
        <v>1272</v>
      </c>
    </row>
    <row r="156" spans="1:20" ht="16.8" x14ac:dyDescent="0.3">
      <c r="A156" t="s">
        <v>4</v>
      </c>
      <c r="B156">
        <v>1998</v>
      </c>
      <c r="C156" s="4">
        <v>35927</v>
      </c>
      <c r="D156" s="2" t="s">
        <v>263</v>
      </c>
      <c r="E156" s="3" t="s">
        <v>75</v>
      </c>
      <c r="F156" s="3">
        <v>4841</v>
      </c>
      <c r="G156" s="3">
        <v>4841</v>
      </c>
      <c r="H156" s="3" t="s">
        <v>463</v>
      </c>
      <c r="I156" s="3" t="s">
        <v>906</v>
      </c>
      <c r="J156" s="3" t="s">
        <v>906</v>
      </c>
      <c r="K156" s="3" t="s">
        <v>907</v>
      </c>
      <c r="L156" s="3" t="s">
        <v>907</v>
      </c>
      <c r="M156">
        <f t="shared" si="7"/>
        <v>1998</v>
      </c>
      <c r="N156" s="1">
        <v>35927</v>
      </c>
      <c r="O156" s="3" t="s">
        <v>466</v>
      </c>
      <c r="P156">
        <v>1100</v>
      </c>
      <c r="S156" t="s">
        <v>1036</v>
      </c>
      <c r="T156" t="s">
        <v>1279</v>
      </c>
    </row>
    <row r="157" spans="1:20" ht="16.8" x14ac:dyDescent="0.3">
      <c r="A157" t="s">
        <v>4</v>
      </c>
      <c r="B157">
        <v>2006</v>
      </c>
      <c r="C157" s="4">
        <v>38967</v>
      </c>
      <c r="D157" s="2" t="s">
        <v>172</v>
      </c>
      <c r="E157" s="3" t="s">
        <v>173</v>
      </c>
      <c r="F157" s="3">
        <v>513322</v>
      </c>
      <c r="G157" s="3">
        <v>513322</v>
      </c>
      <c r="H157" s="3" t="s">
        <v>420</v>
      </c>
      <c r="I157" s="3" t="s">
        <v>659</v>
      </c>
      <c r="J157" s="3" t="s">
        <v>659</v>
      </c>
      <c r="K157" s="3" t="s">
        <v>713</v>
      </c>
      <c r="L157" s="3" t="s">
        <v>713</v>
      </c>
      <c r="M157">
        <f t="shared" si="7"/>
        <v>2006</v>
      </c>
      <c r="N157" s="1">
        <v>38967</v>
      </c>
      <c r="O157" s="1">
        <v>40637</v>
      </c>
      <c r="P157">
        <v>1075</v>
      </c>
      <c r="S157" t="s">
        <v>30</v>
      </c>
    </row>
    <row r="158" spans="1:20" x14ac:dyDescent="0.3">
      <c r="A158" t="s">
        <v>4</v>
      </c>
      <c r="B158">
        <v>2012</v>
      </c>
      <c r="F158">
        <v>522110</v>
      </c>
      <c r="G158">
        <v>522110</v>
      </c>
      <c r="H158" t="s">
        <v>1879</v>
      </c>
      <c r="I158" t="s">
        <v>1454</v>
      </c>
      <c r="J158" t="s">
        <v>1454</v>
      </c>
      <c r="K158" t="s">
        <v>1455</v>
      </c>
      <c r="L158" t="s">
        <v>1455</v>
      </c>
      <c r="M158">
        <v>2012</v>
      </c>
      <c r="P158">
        <v>1000</v>
      </c>
      <c r="S158" t="s">
        <v>30</v>
      </c>
    </row>
    <row r="159" spans="1:20" ht="16.8" x14ac:dyDescent="0.3">
      <c r="A159" t="s">
        <v>4</v>
      </c>
      <c r="B159">
        <v>2008</v>
      </c>
      <c r="C159" s="4">
        <v>39511</v>
      </c>
      <c r="D159" s="2" t="s">
        <v>158</v>
      </c>
      <c r="E159" s="3" t="s">
        <v>48</v>
      </c>
      <c r="F159" s="3" t="s">
        <v>679</v>
      </c>
      <c r="G159" s="3" t="s">
        <v>679</v>
      </c>
      <c r="H159" s="3" t="s">
        <v>420</v>
      </c>
      <c r="I159" s="3" t="s">
        <v>680</v>
      </c>
      <c r="J159" s="3" t="s">
        <v>680</v>
      </c>
      <c r="K159" s="3" t="s">
        <v>681</v>
      </c>
      <c r="L159" s="3" t="s">
        <v>681</v>
      </c>
      <c r="M159">
        <f t="shared" ref="M159:M171" si="8">IF(MONTH(N159) &lt; 10, YEAR(N159), YEAR(N159)+1)</f>
        <v>2008</v>
      </c>
      <c r="N159" s="1">
        <v>39511</v>
      </c>
      <c r="O159" s="1">
        <v>39591</v>
      </c>
      <c r="P159">
        <v>1000</v>
      </c>
      <c r="S159" t="s">
        <v>30</v>
      </c>
    </row>
    <row r="160" spans="1:20" ht="16.8" x14ac:dyDescent="0.3">
      <c r="A160" t="s">
        <v>4</v>
      </c>
      <c r="B160">
        <v>1999</v>
      </c>
      <c r="C160" s="4">
        <v>36349</v>
      </c>
      <c r="D160" s="2" t="s">
        <v>235</v>
      </c>
      <c r="E160" s="3" t="s">
        <v>48</v>
      </c>
      <c r="F160" s="3" t="s">
        <v>851</v>
      </c>
      <c r="G160" s="3" t="s">
        <v>851</v>
      </c>
      <c r="H160" s="3" t="s">
        <v>420</v>
      </c>
      <c r="I160" s="3" t="s">
        <v>854</v>
      </c>
      <c r="J160" s="3" t="s">
        <v>854</v>
      </c>
      <c r="K160" s="3" t="s">
        <v>855</v>
      </c>
      <c r="L160" s="3" t="s">
        <v>855</v>
      </c>
      <c r="M160">
        <f t="shared" si="8"/>
        <v>1999</v>
      </c>
      <c r="N160" s="1">
        <v>36349</v>
      </c>
      <c r="O160" s="1">
        <v>36707</v>
      </c>
      <c r="P160">
        <v>1000</v>
      </c>
      <c r="S160" t="s">
        <v>30</v>
      </c>
    </row>
    <row r="161" spans="1:20" ht="16.8" x14ac:dyDescent="0.3">
      <c r="A161" t="s">
        <v>4</v>
      </c>
      <c r="B161">
        <v>1999</v>
      </c>
      <c r="C161" s="4">
        <v>36332</v>
      </c>
      <c r="D161" s="2" t="s">
        <v>236</v>
      </c>
      <c r="E161" s="3" t="s">
        <v>237</v>
      </c>
      <c r="F161" s="3" t="s">
        <v>856</v>
      </c>
      <c r="G161" s="3" t="s">
        <v>856</v>
      </c>
      <c r="H161" s="3" t="s">
        <v>420</v>
      </c>
      <c r="I161" s="3" t="s">
        <v>417</v>
      </c>
      <c r="J161" s="3" t="s">
        <v>417</v>
      </c>
      <c r="K161" s="3" t="s">
        <v>858</v>
      </c>
      <c r="L161" s="3" t="s">
        <v>858</v>
      </c>
      <c r="M161">
        <f t="shared" si="8"/>
        <v>1999</v>
      </c>
      <c r="N161" s="1">
        <v>36332</v>
      </c>
      <c r="O161" s="1">
        <v>36501</v>
      </c>
      <c r="P161">
        <v>1000</v>
      </c>
      <c r="S161" t="s">
        <v>30</v>
      </c>
    </row>
    <row r="162" spans="1:20" ht="16.8" x14ac:dyDescent="0.3">
      <c r="A162" t="s">
        <v>4</v>
      </c>
      <c r="B162">
        <v>2014</v>
      </c>
      <c r="C162" s="4">
        <v>41835</v>
      </c>
      <c r="D162" s="2" t="s">
        <v>100</v>
      </c>
      <c r="E162" s="3" t="s">
        <v>48</v>
      </c>
      <c r="F162" s="3">
        <v>515120</v>
      </c>
      <c r="G162" s="3">
        <v>515120</v>
      </c>
      <c r="H162" s="3" t="s">
        <v>420</v>
      </c>
      <c r="I162" s="3" t="s">
        <v>536</v>
      </c>
      <c r="J162" s="3" t="s">
        <v>536</v>
      </c>
      <c r="K162" s="3" t="s">
        <v>537</v>
      </c>
      <c r="L162" s="3" t="s">
        <v>537</v>
      </c>
      <c r="M162">
        <f t="shared" si="8"/>
        <v>2014</v>
      </c>
      <c r="N162" s="1">
        <v>41835</v>
      </c>
      <c r="O162" s="1">
        <v>41968</v>
      </c>
      <c r="P162">
        <v>963</v>
      </c>
      <c r="S162" t="s">
        <v>30</v>
      </c>
    </row>
    <row r="163" spans="1:20" ht="16.8" x14ac:dyDescent="0.3">
      <c r="A163" t="s">
        <v>4</v>
      </c>
      <c r="B163">
        <v>2012</v>
      </c>
      <c r="C163" s="4">
        <v>40837</v>
      </c>
      <c r="D163" s="2" t="s">
        <v>117</v>
      </c>
      <c r="E163" s="3" t="s">
        <v>48</v>
      </c>
      <c r="F163" s="3">
        <v>311812</v>
      </c>
      <c r="G163" s="3">
        <v>311812</v>
      </c>
      <c r="H163" s="3" t="s">
        <v>420</v>
      </c>
      <c r="I163" s="3" t="s">
        <v>582</v>
      </c>
      <c r="J163" s="3" t="s">
        <v>582</v>
      </c>
      <c r="K163" s="3" t="s">
        <v>583</v>
      </c>
      <c r="L163" s="3" t="s">
        <v>584</v>
      </c>
      <c r="M163">
        <f t="shared" si="8"/>
        <v>2012</v>
      </c>
      <c r="N163" s="1">
        <v>40837</v>
      </c>
      <c r="O163" s="1">
        <v>41185</v>
      </c>
      <c r="P163">
        <v>959</v>
      </c>
      <c r="S163" t="s">
        <v>30</v>
      </c>
    </row>
    <row r="164" spans="1:20" ht="16.8" x14ac:dyDescent="0.3">
      <c r="A164" t="s">
        <v>4</v>
      </c>
      <c r="B164">
        <v>2008</v>
      </c>
      <c r="C164" s="4">
        <v>39471</v>
      </c>
      <c r="D164" s="2" t="s">
        <v>162</v>
      </c>
      <c r="E164" s="3" t="s">
        <v>48</v>
      </c>
      <c r="F164" s="3" t="s">
        <v>689</v>
      </c>
      <c r="G164" s="3" t="s">
        <v>689</v>
      </c>
      <c r="H164" s="3" t="s">
        <v>420</v>
      </c>
      <c r="I164" s="3" t="s">
        <v>690</v>
      </c>
      <c r="J164" s="3" t="s">
        <v>690</v>
      </c>
      <c r="K164" s="3" t="s">
        <v>691</v>
      </c>
      <c r="L164" s="3" t="s">
        <v>692</v>
      </c>
      <c r="M164">
        <f t="shared" si="8"/>
        <v>2008</v>
      </c>
      <c r="N164" s="1">
        <v>39471</v>
      </c>
      <c r="O164" s="1">
        <v>39601</v>
      </c>
      <c r="P164">
        <v>950</v>
      </c>
      <c r="S164" t="s">
        <v>30</v>
      </c>
    </row>
    <row r="165" spans="1:20" ht="16.8" x14ac:dyDescent="0.3">
      <c r="A165" t="s">
        <v>4</v>
      </c>
      <c r="B165">
        <v>2010</v>
      </c>
      <c r="C165" s="4">
        <v>40099</v>
      </c>
      <c r="D165" s="2" t="s">
        <v>144</v>
      </c>
      <c r="E165" s="3" t="s">
        <v>48</v>
      </c>
      <c r="F165" s="3" t="s">
        <v>647</v>
      </c>
      <c r="G165" s="3" t="s">
        <v>647</v>
      </c>
      <c r="H165" s="3" t="s">
        <v>420</v>
      </c>
      <c r="I165" s="3" t="s">
        <v>587</v>
      </c>
      <c r="J165" s="3" t="s">
        <v>587</v>
      </c>
      <c r="K165" s="3" t="s">
        <v>648</v>
      </c>
      <c r="L165" s="3" t="s">
        <v>648</v>
      </c>
      <c r="M165">
        <f t="shared" si="8"/>
        <v>2010</v>
      </c>
      <c r="N165" s="1">
        <v>40099</v>
      </c>
      <c r="O165" s="1">
        <v>40219</v>
      </c>
      <c r="P165">
        <v>944</v>
      </c>
      <c r="S165" t="s">
        <v>30</v>
      </c>
    </row>
    <row r="166" spans="1:20" ht="16.8" x14ac:dyDescent="0.3">
      <c r="A166" t="s">
        <v>4</v>
      </c>
      <c r="B166">
        <v>1999</v>
      </c>
      <c r="C166" s="4">
        <v>36124</v>
      </c>
      <c r="D166" s="2" t="s">
        <v>250</v>
      </c>
      <c r="E166" s="3" t="s">
        <v>48</v>
      </c>
      <c r="F166" s="3" t="s">
        <v>883</v>
      </c>
      <c r="G166" s="3" t="s">
        <v>883</v>
      </c>
      <c r="H166" s="3" t="s">
        <v>420</v>
      </c>
      <c r="I166" s="3" t="s">
        <v>886</v>
      </c>
      <c r="J166" s="3" t="s">
        <v>886</v>
      </c>
      <c r="K166" s="3" t="s">
        <v>1275</v>
      </c>
      <c r="L166" s="3" t="s">
        <v>1275</v>
      </c>
      <c r="M166">
        <f t="shared" si="8"/>
        <v>1999</v>
      </c>
      <c r="N166" s="1">
        <v>36124</v>
      </c>
      <c r="O166" s="1">
        <v>36292</v>
      </c>
      <c r="P166">
        <v>930</v>
      </c>
      <c r="S166" t="s">
        <v>30</v>
      </c>
    </row>
    <row r="167" spans="1:20" ht="16.8" x14ac:dyDescent="0.3">
      <c r="A167" t="s">
        <v>4</v>
      </c>
      <c r="B167">
        <v>2018</v>
      </c>
      <c r="C167" s="4">
        <v>43091</v>
      </c>
      <c r="D167" s="2" t="s">
        <v>58</v>
      </c>
      <c r="E167" s="3" t="s">
        <v>48</v>
      </c>
      <c r="F167" s="3" t="s">
        <v>431</v>
      </c>
      <c r="G167" s="3" t="s">
        <v>431</v>
      </c>
      <c r="H167" s="3" t="s">
        <v>420</v>
      </c>
      <c r="I167" s="3" t="s">
        <v>436</v>
      </c>
      <c r="J167" s="3" t="s">
        <v>436</v>
      </c>
      <c r="K167" s="3" t="s">
        <v>437</v>
      </c>
      <c r="L167" t="s">
        <v>435</v>
      </c>
      <c r="M167">
        <f t="shared" si="8"/>
        <v>2018</v>
      </c>
      <c r="N167" s="1">
        <v>43091</v>
      </c>
      <c r="O167" s="1">
        <v>43196</v>
      </c>
      <c r="P167">
        <v>900</v>
      </c>
      <c r="S167" t="s">
        <v>30</v>
      </c>
    </row>
    <row r="168" spans="1:20" ht="16.8" x14ac:dyDescent="0.3">
      <c r="A168" t="s">
        <v>4</v>
      </c>
      <c r="B168">
        <v>1994</v>
      </c>
      <c r="C168" s="4">
        <v>34326</v>
      </c>
      <c r="D168" s="2" t="s">
        <v>317</v>
      </c>
      <c r="E168" s="3" t="s">
        <v>48</v>
      </c>
      <c r="F168" s="3" t="s">
        <v>1200</v>
      </c>
      <c r="G168" s="3" t="s">
        <v>1200</v>
      </c>
      <c r="H168" s="3" t="s">
        <v>420</v>
      </c>
      <c r="I168" s="3" t="s">
        <v>895</v>
      </c>
      <c r="J168" s="3" t="s">
        <v>895</v>
      </c>
      <c r="K168" s="3" t="s">
        <v>1201</v>
      </c>
      <c r="L168" s="3" t="s">
        <v>1201</v>
      </c>
      <c r="M168">
        <f t="shared" si="8"/>
        <v>1994</v>
      </c>
      <c r="N168" s="1">
        <v>34326</v>
      </c>
      <c r="O168" s="1">
        <v>34438</v>
      </c>
      <c r="P168">
        <v>900</v>
      </c>
      <c r="S168" t="s">
        <v>15</v>
      </c>
    </row>
    <row r="169" spans="1:20" ht="16.8" x14ac:dyDescent="0.3">
      <c r="A169" t="s">
        <v>4</v>
      </c>
      <c r="B169">
        <v>2011</v>
      </c>
      <c r="C169" s="4">
        <v>40772</v>
      </c>
      <c r="D169" s="2" t="s">
        <v>121</v>
      </c>
      <c r="E169" s="3" t="s">
        <v>48</v>
      </c>
      <c r="F169" s="3">
        <v>335312</v>
      </c>
      <c r="G169" s="3">
        <v>335312</v>
      </c>
      <c r="H169" s="3" t="s">
        <v>420</v>
      </c>
      <c r="I169" s="3" t="s">
        <v>591</v>
      </c>
      <c r="J169" s="3" t="s">
        <v>591</v>
      </c>
      <c r="K169" s="3" t="s">
        <v>592</v>
      </c>
      <c r="L169" s="3" t="s">
        <v>592</v>
      </c>
      <c r="M169">
        <f t="shared" si="8"/>
        <v>2011</v>
      </c>
      <c r="N169" s="1">
        <v>40772</v>
      </c>
      <c r="O169" s="1">
        <v>40848</v>
      </c>
      <c r="P169">
        <v>875</v>
      </c>
      <c r="S169" t="s">
        <v>30</v>
      </c>
      <c r="T169" t="s">
        <v>1248</v>
      </c>
    </row>
    <row r="170" spans="1:20" ht="16.8" x14ac:dyDescent="0.3">
      <c r="A170" t="s">
        <v>4</v>
      </c>
      <c r="B170">
        <v>2016</v>
      </c>
      <c r="C170" s="4">
        <v>42531</v>
      </c>
      <c r="D170" s="2" t="s">
        <v>73</v>
      </c>
      <c r="E170" s="3" t="s">
        <v>48</v>
      </c>
      <c r="F170" s="3" t="s">
        <v>472</v>
      </c>
      <c r="G170" s="3" t="s">
        <v>472</v>
      </c>
      <c r="H170" s="3" t="s">
        <v>420</v>
      </c>
      <c r="I170" s="3" t="s">
        <v>473</v>
      </c>
      <c r="J170" s="3" t="s">
        <v>474</v>
      </c>
      <c r="K170" s="3" t="s">
        <v>475</v>
      </c>
      <c r="L170" s="3" t="s">
        <v>475</v>
      </c>
      <c r="M170">
        <f t="shared" si="8"/>
        <v>2016</v>
      </c>
      <c r="N170" s="1">
        <v>42531</v>
      </c>
      <c r="O170" s="1">
        <v>42627</v>
      </c>
      <c r="P170">
        <v>850</v>
      </c>
      <c r="S170" t="s">
        <v>30</v>
      </c>
    </row>
    <row r="171" spans="1:20" ht="16.8" x14ac:dyDescent="0.3">
      <c r="A171" t="s">
        <v>4</v>
      </c>
      <c r="B171">
        <v>2002</v>
      </c>
      <c r="C171" s="4">
        <v>37186</v>
      </c>
      <c r="D171" s="11" t="s">
        <v>1267</v>
      </c>
      <c r="E171" s="8" t="s">
        <v>1343</v>
      </c>
      <c r="F171" s="3">
        <v>541519</v>
      </c>
      <c r="G171" s="3">
        <v>541519</v>
      </c>
      <c r="H171" s="3" t="s">
        <v>743</v>
      </c>
      <c r="I171" s="3" t="s">
        <v>779</v>
      </c>
      <c r="J171" s="3" t="s">
        <v>779</v>
      </c>
      <c r="K171" s="3" t="s">
        <v>780</v>
      </c>
      <c r="L171" s="3" t="s">
        <v>780</v>
      </c>
      <c r="M171">
        <f t="shared" si="8"/>
        <v>2002</v>
      </c>
      <c r="N171" s="1">
        <v>37186</v>
      </c>
      <c r="O171" s="6">
        <v>37209</v>
      </c>
      <c r="P171">
        <v>825</v>
      </c>
      <c r="S171" t="s">
        <v>30</v>
      </c>
    </row>
    <row r="172" spans="1:20" ht="16.8" x14ac:dyDescent="0.3">
      <c r="A172" t="s">
        <v>4</v>
      </c>
      <c r="B172">
        <v>2017</v>
      </c>
      <c r="C172" s="4" t="s">
        <v>466</v>
      </c>
      <c r="D172" s="2" t="s">
        <v>466</v>
      </c>
      <c r="E172" s="3" t="s">
        <v>466</v>
      </c>
      <c r="F172" s="3">
        <v>488190</v>
      </c>
      <c r="G172" s="3">
        <v>488190</v>
      </c>
      <c r="H172" s="3" t="s">
        <v>1366</v>
      </c>
      <c r="I172" s="3" t="s">
        <v>1374</v>
      </c>
      <c r="J172" s="3" t="s">
        <v>1374</v>
      </c>
      <c r="K172" s="3" t="s">
        <v>1369</v>
      </c>
      <c r="L172" s="3" t="s">
        <v>1369</v>
      </c>
      <c r="M172">
        <v>2017</v>
      </c>
      <c r="N172" t="s">
        <v>466</v>
      </c>
      <c r="O172" t="s">
        <v>466</v>
      </c>
      <c r="P172">
        <v>808</v>
      </c>
      <c r="S172" t="s">
        <v>1382</v>
      </c>
    </row>
    <row r="173" spans="1:20" ht="16.8" x14ac:dyDescent="0.3">
      <c r="A173" t="s">
        <v>4</v>
      </c>
      <c r="B173">
        <v>2010</v>
      </c>
      <c r="C173" s="4">
        <v>40134</v>
      </c>
      <c r="D173" s="2" t="s">
        <v>143</v>
      </c>
      <c r="E173" s="3" t="s">
        <v>48</v>
      </c>
      <c r="F173" s="3">
        <v>333132</v>
      </c>
      <c r="G173" s="3">
        <v>333132</v>
      </c>
      <c r="H173" s="3" t="s">
        <v>420</v>
      </c>
      <c r="I173" s="3" t="s">
        <v>645</v>
      </c>
      <c r="J173" s="3" t="s">
        <v>645</v>
      </c>
      <c r="K173" s="3" t="s">
        <v>646</v>
      </c>
      <c r="L173" s="3" t="s">
        <v>646</v>
      </c>
      <c r="M173">
        <f t="shared" ref="M173:M178" si="9">IF(MONTH(N173) &lt; 10, YEAR(N173), YEAR(N173)+1)</f>
        <v>2010</v>
      </c>
      <c r="N173" s="1">
        <v>40134</v>
      </c>
      <c r="O173" s="1">
        <v>40309</v>
      </c>
      <c r="P173">
        <v>780</v>
      </c>
      <c r="S173" t="s">
        <v>30</v>
      </c>
    </row>
    <row r="174" spans="1:20" ht="16.8" x14ac:dyDescent="0.3">
      <c r="A174" t="s">
        <v>4</v>
      </c>
      <c r="B174">
        <v>2000</v>
      </c>
      <c r="C174" s="4">
        <v>36735</v>
      </c>
      <c r="D174" s="2" t="s">
        <v>217</v>
      </c>
      <c r="E174" s="3" t="s">
        <v>48</v>
      </c>
      <c r="F174" s="3" t="s">
        <v>810</v>
      </c>
      <c r="G174" s="3" t="s">
        <v>810</v>
      </c>
      <c r="H174" s="3" t="s">
        <v>420</v>
      </c>
      <c r="I174" s="3" t="s">
        <v>808</v>
      </c>
      <c r="J174" s="3" t="s">
        <v>808</v>
      </c>
      <c r="K174" s="3" t="s">
        <v>809</v>
      </c>
      <c r="L174" s="3" t="s">
        <v>809</v>
      </c>
      <c r="M174">
        <f t="shared" si="9"/>
        <v>2000</v>
      </c>
      <c r="N174" s="1">
        <v>36735</v>
      </c>
      <c r="O174" s="1">
        <v>36915</v>
      </c>
      <c r="P174">
        <v>775</v>
      </c>
      <c r="S174" t="s">
        <v>30</v>
      </c>
    </row>
    <row r="175" spans="1:20" ht="16.8" x14ac:dyDescent="0.3">
      <c r="A175" t="s">
        <v>4</v>
      </c>
      <c r="B175">
        <v>1984</v>
      </c>
      <c r="C175" s="4">
        <v>30762</v>
      </c>
      <c r="D175" s="2" t="s">
        <v>377</v>
      </c>
      <c r="E175" s="3" t="s">
        <v>48</v>
      </c>
      <c r="F175" s="3" t="s">
        <v>1043</v>
      </c>
      <c r="G175" s="3" t="s">
        <v>1043</v>
      </c>
      <c r="H175" s="3" t="s">
        <v>420</v>
      </c>
      <c r="I175" s="3" t="s">
        <v>1046</v>
      </c>
      <c r="J175" s="3" t="s">
        <v>1046</v>
      </c>
      <c r="K175" s="3" t="s">
        <v>1047</v>
      </c>
      <c r="L175" s="3" t="s">
        <v>1047</v>
      </c>
      <c r="M175">
        <f t="shared" si="9"/>
        <v>1984</v>
      </c>
      <c r="N175" s="1">
        <v>30762</v>
      </c>
      <c r="O175" s="1">
        <v>30896</v>
      </c>
      <c r="P175">
        <v>770</v>
      </c>
      <c r="S175" t="s">
        <v>30</v>
      </c>
    </row>
    <row r="176" spans="1:20" ht="16.8" x14ac:dyDescent="0.3">
      <c r="A176" t="s">
        <v>4</v>
      </c>
      <c r="B176">
        <v>1996</v>
      </c>
      <c r="C176" s="4">
        <v>35282</v>
      </c>
      <c r="D176" s="2" t="s">
        <v>295</v>
      </c>
      <c r="E176" s="3" t="s">
        <v>296</v>
      </c>
      <c r="F176" s="3" t="s">
        <v>1155</v>
      </c>
      <c r="G176" s="3" t="s">
        <v>1155</v>
      </c>
      <c r="H176" s="3" t="s">
        <v>420</v>
      </c>
      <c r="I176" s="3" t="s">
        <v>1163</v>
      </c>
      <c r="J176" s="3" t="s">
        <v>1163</v>
      </c>
      <c r="K176" s="3" t="s">
        <v>1164</v>
      </c>
      <c r="L176" s="3" t="s">
        <v>1164</v>
      </c>
      <c r="M176">
        <f t="shared" si="9"/>
        <v>1996</v>
      </c>
      <c r="N176" s="1">
        <v>35282</v>
      </c>
      <c r="O176" s="1">
        <v>35430</v>
      </c>
      <c r="P176">
        <v>770</v>
      </c>
      <c r="S176" t="s">
        <v>30</v>
      </c>
    </row>
    <row r="177" spans="1:20" ht="16.8" x14ac:dyDescent="0.3">
      <c r="A177" t="s">
        <v>4</v>
      </c>
      <c r="B177">
        <v>1983</v>
      </c>
      <c r="C177" s="4">
        <v>30440</v>
      </c>
      <c r="D177" s="2" t="s">
        <v>382</v>
      </c>
      <c r="E177" s="3" t="s">
        <v>48</v>
      </c>
      <c r="F177" s="3">
        <v>4811</v>
      </c>
      <c r="G177" s="3">
        <v>4811</v>
      </c>
      <c r="H177" s="3" t="s">
        <v>420</v>
      </c>
      <c r="I177" s="3" t="s">
        <v>863</v>
      </c>
      <c r="J177" s="3" t="s">
        <v>863</v>
      </c>
      <c r="K177" s="3" t="s">
        <v>1055</v>
      </c>
      <c r="L177" s="3" t="s">
        <v>1055</v>
      </c>
      <c r="M177">
        <f t="shared" si="9"/>
        <v>1983</v>
      </c>
      <c r="N177" s="1">
        <v>30440</v>
      </c>
      <c r="O177" s="1">
        <v>31037</v>
      </c>
      <c r="P177">
        <v>750</v>
      </c>
      <c r="S177" t="s">
        <v>30</v>
      </c>
      <c r="T177" t="s">
        <v>1310</v>
      </c>
    </row>
    <row r="178" spans="1:20" ht="16.8" x14ac:dyDescent="0.3">
      <c r="A178" t="s">
        <v>4</v>
      </c>
      <c r="B178">
        <v>2008</v>
      </c>
      <c r="C178" s="4">
        <v>39596</v>
      </c>
      <c r="D178" s="2" t="s">
        <v>155</v>
      </c>
      <c r="E178" s="3" t="s">
        <v>48</v>
      </c>
      <c r="F178" s="3" t="s">
        <v>670</v>
      </c>
      <c r="G178" s="3" t="s">
        <v>670</v>
      </c>
      <c r="H178" s="3" t="s">
        <v>420</v>
      </c>
      <c r="I178" s="3" t="s">
        <v>671</v>
      </c>
      <c r="J178" s="3" t="s">
        <v>671</v>
      </c>
      <c r="K178" s="3" t="s">
        <v>672</v>
      </c>
      <c r="L178" s="3" t="s">
        <v>673</v>
      </c>
      <c r="M178">
        <f t="shared" si="9"/>
        <v>2008</v>
      </c>
      <c r="N178" s="1">
        <v>39596</v>
      </c>
      <c r="O178" s="1">
        <v>39710</v>
      </c>
      <c r="P178">
        <v>750</v>
      </c>
      <c r="S178" t="s">
        <v>30</v>
      </c>
    </row>
    <row r="179" spans="1:20" x14ac:dyDescent="0.3">
      <c r="A179" t="s">
        <v>4</v>
      </c>
      <c r="B179">
        <v>1996</v>
      </c>
      <c r="F179">
        <v>541850</v>
      </c>
      <c r="G179">
        <v>541850</v>
      </c>
      <c r="H179" t="s">
        <v>1879</v>
      </c>
      <c r="I179" t="s">
        <v>838</v>
      </c>
      <c r="J179" t="s">
        <v>838</v>
      </c>
      <c r="K179" t="s">
        <v>1806</v>
      </c>
      <c r="L179" t="s">
        <v>1807</v>
      </c>
      <c r="M179">
        <v>1996</v>
      </c>
      <c r="P179">
        <v>710</v>
      </c>
      <c r="S179" t="s">
        <v>30</v>
      </c>
    </row>
    <row r="180" spans="1:20" ht="16.8" x14ac:dyDescent="0.3">
      <c r="A180" t="s">
        <v>4</v>
      </c>
      <c r="B180">
        <v>2017</v>
      </c>
      <c r="C180" s="4">
        <v>42824</v>
      </c>
      <c r="D180" s="2" t="s">
        <v>36</v>
      </c>
      <c r="E180" s="3" t="s">
        <v>48</v>
      </c>
      <c r="F180" s="3" t="s">
        <v>37</v>
      </c>
      <c r="G180" s="3" t="s">
        <v>37</v>
      </c>
      <c r="H180" s="3" t="s">
        <v>1958</v>
      </c>
      <c r="I180" s="3" t="s">
        <v>454</v>
      </c>
      <c r="J180" s="3" t="s">
        <v>454</v>
      </c>
      <c r="K180" s="3" t="s">
        <v>455</v>
      </c>
      <c r="L180" s="3" t="s">
        <v>456</v>
      </c>
      <c r="M180">
        <f t="shared" ref="M180:M188" si="10">IF(MONTH(N180) &lt; 10, YEAR(N180), YEAR(N180)+1)</f>
        <v>2017</v>
      </c>
      <c r="N180" s="1">
        <v>42824</v>
      </c>
      <c r="O180" s="1">
        <v>42908</v>
      </c>
      <c r="P180">
        <v>710</v>
      </c>
      <c r="S180" t="s">
        <v>30</v>
      </c>
      <c r="T180" t="s">
        <v>1236</v>
      </c>
    </row>
    <row r="181" spans="1:20" ht="16.8" x14ac:dyDescent="0.3">
      <c r="A181" t="s">
        <v>4</v>
      </c>
      <c r="B181">
        <v>2011</v>
      </c>
      <c r="C181" s="4">
        <v>40641</v>
      </c>
      <c r="D181" s="2" t="s">
        <v>130</v>
      </c>
      <c r="E181" s="3" t="s">
        <v>48</v>
      </c>
      <c r="F181" s="3" t="s">
        <v>612</v>
      </c>
      <c r="G181" s="3" t="s">
        <v>612</v>
      </c>
      <c r="H181" s="3" t="s">
        <v>501</v>
      </c>
      <c r="I181" s="3" t="s">
        <v>610</v>
      </c>
      <c r="J181" s="3" t="s">
        <v>610</v>
      </c>
      <c r="K181" s="3" t="s">
        <v>611</v>
      </c>
      <c r="L181" s="3" t="s">
        <v>611</v>
      </c>
      <c r="M181">
        <f t="shared" si="10"/>
        <v>2011</v>
      </c>
      <c r="N181" s="1">
        <v>40641</v>
      </c>
      <c r="O181" s="1">
        <v>40821</v>
      </c>
      <c r="P181">
        <v>700</v>
      </c>
      <c r="S181" t="s">
        <v>30</v>
      </c>
    </row>
    <row r="182" spans="1:20" ht="16.8" x14ac:dyDescent="0.3">
      <c r="A182" t="s">
        <v>4</v>
      </c>
      <c r="B182">
        <v>1997</v>
      </c>
      <c r="C182" s="4">
        <v>35488</v>
      </c>
      <c r="D182" s="2" t="s">
        <v>284</v>
      </c>
      <c r="E182" s="3" t="s">
        <v>48</v>
      </c>
      <c r="F182" s="3">
        <v>4832</v>
      </c>
      <c r="G182" s="3">
        <v>4832</v>
      </c>
      <c r="H182" s="3" t="s">
        <v>420</v>
      </c>
      <c r="I182" s="3" t="s">
        <v>1140</v>
      </c>
      <c r="J182" s="3" t="s">
        <v>1140</v>
      </c>
      <c r="K182" s="3" t="s">
        <v>1141</v>
      </c>
      <c r="L182" s="3" t="s">
        <v>1141</v>
      </c>
      <c r="M182">
        <f t="shared" si="10"/>
        <v>1997</v>
      </c>
      <c r="N182" s="1">
        <v>35488</v>
      </c>
      <c r="O182" s="1">
        <v>35636</v>
      </c>
      <c r="P182">
        <v>655</v>
      </c>
      <c r="S182" t="s">
        <v>30</v>
      </c>
    </row>
    <row r="183" spans="1:20" ht="16.8" x14ac:dyDescent="0.3">
      <c r="A183" t="s">
        <v>4</v>
      </c>
      <c r="B183">
        <v>2002</v>
      </c>
      <c r="C183" s="4">
        <v>37505</v>
      </c>
      <c r="D183" s="2" t="s">
        <v>203</v>
      </c>
      <c r="E183" s="3" t="s">
        <v>48</v>
      </c>
      <c r="F183" s="3" t="s">
        <v>770</v>
      </c>
      <c r="G183" s="3" t="s">
        <v>770</v>
      </c>
      <c r="H183" s="3" t="s">
        <v>420</v>
      </c>
      <c r="I183" s="3" t="s">
        <v>771</v>
      </c>
      <c r="J183" s="3" t="s">
        <v>771</v>
      </c>
      <c r="K183" s="3" t="s">
        <v>772</v>
      </c>
      <c r="L183" s="3" t="s">
        <v>772</v>
      </c>
      <c r="M183">
        <f t="shared" si="10"/>
        <v>2002</v>
      </c>
      <c r="N183" s="1">
        <v>37505</v>
      </c>
      <c r="O183" s="1">
        <v>37824</v>
      </c>
      <c r="P183">
        <v>634</v>
      </c>
      <c r="S183" t="s">
        <v>30</v>
      </c>
    </row>
    <row r="184" spans="1:20" ht="16.8" x14ac:dyDescent="0.3">
      <c r="A184" t="s">
        <v>4</v>
      </c>
      <c r="B184">
        <v>2000</v>
      </c>
      <c r="C184" s="4">
        <v>36605</v>
      </c>
      <c r="D184" s="2" t="s">
        <v>227</v>
      </c>
      <c r="E184" s="3" t="s">
        <v>70</v>
      </c>
      <c r="F184" s="3" t="s">
        <v>829</v>
      </c>
      <c r="G184" s="3" t="s">
        <v>829</v>
      </c>
      <c r="H184" s="3" t="s">
        <v>420</v>
      </c>
      <c r="I184" s="3" t="s">
        <v>830</v>
      </c>
      <c r="J184" s="3" t="s">
        <v>830</v>
      </c>
      <c r="K184" s="3" t="s">
        <v>832</v>
      </c>
      <c r="L184" s="3" t="s">
        <v>831</v>
      </c>
      <c r="M184">
        <f t="shared" si="10"/>
        <v>2000</v>
      </c>
      <c r="N184" s="1">
        <v>36605</v>
      </c>
      <c r="O184" s="1">
        <v>37517</v>
      </c>
      <c r="P184">
        <v>625</v>
      </c>
      <c r="S184" t="s">
        <v>30</v>
      </c>
    </row>
    <row r="185" spans="1:20" ht="16.8" x14ac:dyDescent="0.3">
      <c r="A185" t="s">
        <v>4</v>
      </c>
      <c r="B185">
        <v>1995</v>
      </c>
      <c r="C185" s="4">
        <v>34669</v>
      </c>
      <c r="D185" s="2" t="s">
        <v>311</v>
      </c>
      <c r="E185" s="3" t="s">
        <v>48</v>
      </c>
      <c r="F185" s="3" t="s">
        <v>1189</v>
      </c>
      <c r="G185" s="3" t="s">
        <v>1189</v>
      </c>
      <c r="H185" s="3" t="s">
        <v>420</v>
      </c>
      <c r="I185" s="3" t="s">
        <v>873</v>
      </c>
      <c r="J185" s="3" t="s">
        <v>873</v>
      </c>
      <c r="K185" s="3" t="s">
        <v>1190</v>
      </c>
      <c r="L185" s="3" t="s">
        <v>1190</v>
      </c>
      <c r="M185">
        <f t="shared" si="10"/>
        <v>1995</v>
      </c>
      <c r="N185" s="1">
        <v>34669</v>
      </c>
      <c r="O185" s="1">
        <v>34799</v>
      </c>
      <c r="P185">
        <v>615</v>
      </c>
      <c r="Q185">
        <v>3000</v>
      </c>
      <c r="R185">
        <v>327.9</v>
      </c>
      <c r="S185" t="s">
        <v>30</v>
      </c>
    </row>
    <row r="186" spans="1:20" ht="16.8" x14ac:dyDescent="0.3">
      <c r="A186" t="s">
        <v>4</v>
      </c>
      <c r="B186">
        <v>1999</v>
      </c>
      <c r="C186" s="4">
        <v>36235</v>
      </c>
      <c r="D186" s="2" t="s">
        <v>247</v>
      </c>
      <c r="E186" s="3" t="s">
        <v>48</v>
      </c>
      <c r="F186" s="3" t="s">
        <v>878</v>
      </c>
      <c r="G186" s="3" t="s">
        <v>878</v>
      </c>
      <c r="H186" s="3" t="s">
        <v>420</v>
      </c>
      <c r="I186" s="3" t="s">
        <v>879</v>
      </c>
      <c r="J186" s="3" t="s">
        <v>879</v>
      </c>
      <c r="K186" s="3" t="s">
        <v>880</v>
      </c>
      <c r="L186" s="3" t="s">
        <v>880</v>
      </c>
      <c r="M186">
        <f t="shared" si="10"/>
        <v>1999</v>
      </c>
      <c r="N186" s="1">
        <v>36235</v>
      </c>
      <c r="O186" s="1">
        <v>36570</v>
      </c>
      <c r="P186">
        <v>585</v>
      </c>
      <c r="S186" t="s">
        <v>15</v>
      </c>
    </row>
    <row r="187" spans="1:20" ht="16.8" x14ac:dyDescent="0.3">
      <c r="A187" t="s">
        <v>4</v>
      </c>
      <c r="B187">
        <v>2008</v>
      </c>
      <c r="C187" s="4">
        <v>39688</v>
      </c>
      <c r="D187" s="2" t="s">
        <v>152</v>
      </c>
      <c r="E187" s="3" t="s">
        <v>48</v>
      </c>
      <c r="F187" s="3">
        <v>513120</v>
      </c>
      <c r="G187" s="3">
        <v>513120</v>
      </c>
      <c r="H187" s="3" t="s">
        <v>420</v>
      </c>
      <c r="I187" s="3" t="s">
        <v>665</v>
      </c>
      <c r="J187" s="3" t="s">
        <v>665</v>
      </c>
      <c r="K187" s="3" t="s">
        <v>511</v>
      </c>
      <c r="L187" s="3" t="s">
        <v>666</v>
      </c>
      <c r="M187">
        <f t="shared" si="10"/>
        <v>2008</v>
      </c>
      <c r="N187" s="1">
        <v>39688</v>
      </c>
      <c r="O187" s="1">
        <v>39786</v>
      </c>
      <c r="P187">
        <v>583</v>
      </c>
      <c r="S187" t="s">
        <v>1036</v>
      </c>
      <c r="T187" t="s">
        <v>1253</v>
      </c>
    </row>
    <row r="188" spans="1:20" ht="16.8" x14ac:dyDescent="0.3">
      <c r="A188" t="s">
        <v>4</v>
      </c>
      <c r="B188">
        <v>2009</v>
      </c>
      <c r="C188" s="4">
        <v>39741</v>
      </c>
      <c r="D188" s="2" t="s">
        <v>150</v>
      </c>
      <c r="E188" s="3" t="s">
        <v>70</v>
      </c>
      <c r="F188" s="3" t="s">
        <v>660</v>
      </c>
      <c r="G188" s="3" t="s">
        <v>660</v>
      </c>
      <c r="H188" s="3" t="s">
        <v>463</v>
      </c>
      <c r="I188" s="3" t="s">
        <v>661</v>
      </c>
      <c r="J188" s="3" t="s">
        <v>661</v>
      </c>
      <c r="K188" s="3" t="s">
        <v>662</v>
      </c>
      <c r="L188" s="3" t="s">
        <v>662</v>
      </c>
      <c r="M188">
        <f t="shared" si="10"/>
        <v>2009</v>
      </c>
      <c r="N188" s="1">
        <v>39741</v>
      </c>
      <c r="O188" s="3" t="s">
        <v>466</v>
      </c>
      <c r="P188">
        <v>560</v>
      </c>
      <c r="S188" t="s">
        <v>30</v>
      </c>
    </row>
    <row r="189" spans="1:20" x14ac:dyDescent="0.3">
      <c r="A189" t="s">
        <v>4</v>
      </c>
      <c r="B189">
        <v>2012</v>
      </c>
      <c r="F189" t="s">
        <v>3586</v>
      </c>
      <c r="G189" t="s">
        <v>3586</v>
      </c>
      <c r="H189" t="s">
        <v>1879</v>
      </c>
      <c r="I189" t="s">
        <v>1463</v>
      </c>
      <c r="J189" t="s">
        <v>1463</v>
      </c>
      <c r="K189" t="s">
        <v>1464</v>
      </c>
      <c r="L189" t="s">
        <v>1465</v>
      </c>
      <c r="M189">
        <v>2012</v>
      </c>
      <c r="P189">
        <v>550</v>
      </c>
      <c r="S189" t="s">
        <v>30</v>
      </c>
    </row>
    <row r="190" spans="1:20" ht="16.8" x14ac:dyDescent="0.3">
      <c r="A190" t="s">
        <v>4</v>
      </c>
      <c r="B190">
        <v>1990</v>
      </c>
      <c r="C190" s="4">
        <v>32973</v>
      </c>
      <c r="D190" s="2" t="s">
        <v>334</v>
      </c>
      <c r="E190" s="3" t="s">
        <v>48</v>
      </c>
      <c r="F190" s="3" t="s">
        <v>940</v>
      </c>
      <c r="G190" s="3" t="s">
        <v>940</v>
      </c>
      <c r="H190" s="3" t="s">
        <v>420</v>
      </c>
      <c r="I190" s="3" t="s">
        <v>19</v>
      </c>
      <c r="J190" s="3" t="s">
        <v>19</v>
      </c>
      <c r="K190" s="3" t="s">
        <v>941</v>
      </c>
      <c r="L190" s="3" t="s">
        <v>942</v>
      </c>
      <c r="M190">
        <f t="shared" ref="M190:M196" si="11">IF(MONTH(N190) &lt; 10, YEAR(N190), YEAR(N190)+1)</f>
        <v>1990</v>
      </c>
      <c r="N190" s="1">
        <v>32973</v>
      </c>
      <c r="O190" s="1">
        <v>33107</v>
      </c>
      <c r="P190">
        <v>550</v>
      </c>
      <c r="S190" t="s">
        <v>15</v>
      </c>
    </row>
    <row r="191" spans="1:20" ht="16.8" x14ac:dyDescent="0.3">
      <c r="A191" t="s">
        <v>4</v>
      </c>
      <c r="B191">
        <v>1999</v>
      </c>
      <c r="C191" s="4">
        <v>36091</v>
      </c>
      <c r="D191" s="2" t="s">
        <v>255</v>
      </c>
      <c r="E191" s="3" t="s">
        <v>256</v>
      </c>
      <c r="F191" s="3">
        <v>4512</v>
      </c>
      <c r="G191" s="3">
        <v>4512</v>
      </c>
      <c r="H191" s="3" t="s">
        <v>757</v>
      </c>
      <c r="I191" s="3" t="s">
        <v>892</v>
      </c>
      <c r="J191" s="3" t="s">
        <v>892</v>
      </c>
      <c r="K191" s="3" t="s">
        <v>893</v>
      </c>
      <c r="L191" s="3" t="s">
        <v>893</v>
      </c>
      <c r="M191">
        <f t="shared" si="11"/>
        <v>1999</v>
      </c>
      <c r="N191" s="1">
        <v>36091</v>
      </c>
      <c r="O191" s="1">
        <v>36913</v>
      </c>
      <c r="P191">
        <v>519</v>
      </c>
      <c r="S191" t="s">
        <v>30</v>
      </c>
    </row>
    <row r="192" spans="1:20" ht="16.8" x14ac:dyDescent="0.3">
      <c r="A192" t="s">
        <v>4</v>
      </c>
      <c r="B192">
        <v>2004</v>
      </c>
      <c r="C192" s="4">
        <v>38224</v>
      </c>
      <c r="D192" s="2" t="s">
        <v>187</v>
      </c>
      <c r="E192" s="3" t="s">
        <v>48</v>
      </c>
      <c r="F192" s="3">
        <v>111991</v>
      </c>
      <c r="G192" s="3">
        <v>111991</v>
      </c>
      <c r="H192" s="3" t="s">
        <v>420</v>
      </c>
      <c r="I192" s="3" t="s">
        <v>738</v>
      </c>
      <c r="J192" s="3" t="s">
        <v>738</v>
      </c>
      <c r="K192" s="3" t="s">
        <v>739</v>
      </c>
      <c r="L192" s="3" t="s">
        <v>740</v>
      </c>
      <c r="M192">
        <f t="shared" si="11"/>
        <v>2004</v>
      </c>
      <c r="N192" s="1">
        <v>38224</v>
      </c>
      <c r="O192" s="1">
        <v>38337</v>
      </c>
      <c r="P192">
        <v>500</v>
      </c>
      <c r="S192" t="s">
        <v>30</v>
      </c>
    </row>
    <row r="193" spans="1:20" ht="16.8" x14ac:dyDescent="0.3">
      <c r="A193" t="s">
        <v>4</v>
      </c>
      <c r="B193">
        <v>1977</v>
      </c>
      <c r="C193" s="4">
        <v>28311</v>
      </c>
      <c r="D193" s="2" t="s">
        <v>413</v>
      </c>
      <c r="E193" s="3" t="s">
        <v>293</v>
      </c>
      <c r="F193" s="3">
        <v>238220</v>
      </c>
      <c r="G193" s="3">
        <v>238220</v>
      </c>
      <c r="H193" s="3" t="s">
        <v>420</v>
      </c>
      <c r="I193" s="3" t="s">
        <v>421</v>
      </c>
      <c r="J193" s="3" t="s">
        <v>421</v>
      </c>
      <c r="K193" s="3" t="s">
        <v>1328</v>
      </c>
      <c r="L193" s="3" t="s">
        <v>1328</v>
      </c>
      <c r="M193">
        <f t="shared" si="11"/>
        <v>1977</v>
      </c>
      <c r="N193" s="1">
        <v>28311</v>
      </c>
      <c r="O193" s="1">
        <v>29475</v>
      </c>
      <c r="P193">
        <v>500</v>
      </c>
      <c r="S193" t="s">
        <v>30</v>
      </c>
      <c r="T193" t="s">
        <v>1329</v>
      </c>
    </row>
    <row r="194" spans="1:20" ht="16.8" x14ac:dyDescent="0.3">
      <c r="A194" t="s">
        <v>4</v>
      </c>
      <c r="B194">
        <v>2001</v>
      </c>
      <c r="C194" s="4">
        <v>37106</v>
      </c>
      <c r="D194" s="2" t="s">
        <v>206</v>
      </c>
      <c r="E194" s="3" t="s">
        <v>48</v>
      </c>
      <c r="F194" s="3" t="s">
        <v>776</v>
      </c>
      <c r="G194" s="3" t="s">
        <v>776</v>
      </c>
      <c r="H194" s="3" t="s">
        <v>420</v>
      </c>
      <c r="I194" s="3" t="s">
        <v>781</v>
      </c>
      <c r="J194" s="3" t="s">
        <v>781</v>
      </c>
      <c r="K194" s="3" t="s">
        <v>574</v>
      </c>
      <c r="L194" s="3" t="s">
        <v>782</v>
      </c>
      <c r="M194">
        <f t="shared" si="11"/>
        <v>2001</v>
      </c>
      <c r="N194" s="1">
        <v>37106</v>
      </c>
      <c r="O194" s="1">
        <v>37354</v>
      </c>
      <c r="P194">
        <v>500</v>
      </c>
      <c r="S194" t="s">
        <v>30</v>
      </c>
    </row>
    <row r="195" spans="1:20" ht="16.8" x14ac:dyDescent="0.3">
      <c r="A195" t="s">
        <v>4</v>
      </c>
      <c r="B195">
        <v>1989</v>
      </c>
      <c r="C195" s="4">
        <v>32553</v>
      </c>
      <c r="D195" s="2" t="s">
        <v>341</v>
      </c>
      <c r="E195" s="3" t="s">
        <v>57</v>
      </c>
      <c r="F195" s="3" t="s">
        <v>964</v>
      </c>
      <c r="G195" s="3" t="s">
        <v>964</v>
      </c>
      <c r="H195" s="3" t="s">
        <v>420</v>
      </c>
      <c r="I195" s="3" t="s">
        <v>965</v>
      </c>
      <c r="J195" s="3" t="s">
        <v>965</v>
      </c>
      <c r="K195" s="3" t="s">
        <v>966</v>
      </c>
      <c r="L195" s="3" t="s">
        <v>966</v>
      </c>
      <c r="M195">
        <f t="shared" si="11"/>
        <v>1989</v>
      </c>
      <c r="N195" s="1">
        <v>32553</v>
      </c>
      <c r="O195" s="1">
        <v>32637</v>
      </c>
      <c r="P195">
        <v>500</v>
      </c>
      <c r="S195" t="s">
        <v>617</v>
      </c>
    </row>
    <row r="196" spans="1:20" ht="16.8" x14ac:dyDescent="0.3">
      <c r="A196" t="s">
        <v>4</v>
      </c>
      <c r="B196">
        <v>2011</v>
      </c>
      <c r="C196" s="4">
        <v>40675</v>
      </c>
      <c r="D196" s="2" t="s">
        <v>123</v>
      </c>
      <c r="E196" s="3" t="s">
        <v>48</v>
      </c>
      <c r="F196" s="3" t="s">
        <v>596</v>
      </c>
      <c r="G196" s="3" t="s">
        <v>596</v>
      </c>
      <c r="H196" s="3" t="s">
        <v>420</v>
      </c>
      <c r="I196" s="3" t="s">
        <v>597</v>
      </c>
      <c r="J196" s="3" t="s">
        <v>597</v>
      </c>
      <c r="K196" s="3" t="s">
        <v>598</v>
      </c>
      <c r="L196" s="3" t="s">
        <v>598</v>
      </c>
      <c r="M196">
        <f t="shared" si="11"/>
        <v>2011</v>
      </c>
      <c r="N196" s="1">
        <v>40675</v>
      </c>
      <c r="O196" s="1">
        <v>40868</v>
      </c>
      <c r="P196">
        <v>485</v>
      </c>
      <c r="S196" t="s">
        <v>30</v>
      </c>
    </row>
    <row r="197" spans="1:20" x14ac:dyDescent="0.3">
      <c r="A197" t="s">
        <v>4</v>
      </c>
      <c r="B197">
        <v>2012</v>
      </c>
      <c r="F197">
        <v>541511</v>
      </c>
      <c r="G197">
        <v>541511</v>
      </c>
      <c r="H197" t="s">
        <v>1879</v>
      </c>
      <c r="I197" t="s">
        <v>1456</v>
      </c>
      <c r="J197" t="s">
        <v>1456</v>
      </c>
      <c r="K197" t="s">
        <v>1457</v>
      </c>
      <c r="L197" t="s">
        <v>1457</v>
      </c>
      <c r="M197">
        <v>2012</v>
      </c>
      <c r="P197">
        <v>450</v>
      </c>
      <c r="S197" t="s">
        <v>1458</v>
      </c>
    </row>
    <row r="198" spans="1:20" x14ac:dyDescent="0.3">
      <c r="A198" t="s">
        <v>4</v>
      </c>
      <c r="B198">
        <v>2011</v>
      </c>
      <c r="F198">
        <v>541511</v>
      </c>
      <c r="G198">
        <v>541511</v>
      </c>
      <c r="H198" t="s">
        <v>1879</v>
      </c>
      <c r="I198" t="s">
        <v>1477</v>
      </c>
      <c r="J198" t="s">
        <v>1477</v>
      </c>
      <c r="K198" t="s">
        <v>1457</v>
      </c>
      <c r="L198" t="s">
        <v>1457</v>
      </c>
      <c r="M198">
        <v>2011</v>
      </c>
      <c r="P198">
        <v>450</v>
      </c>
      <c r="S198" t="s">
        <v>1478</v>
      </c>
    </row>
    <row r="199" spans="1:20" ht="16.8" x14ac:dyDescent="0.3">
      <c r="A199" t="s">
        <v>4</v>
      </c>
      <c r="B199">
        <v>1992</v>
      </c>
      <c r="C199" s="4">
        <v>33528</v>
      </c>
      <c r="D199" s="2" t="s">
        <v>324</v>
      </c>
      <c r="E199" s="3" t="s">
        <v>77</v>
      </c>
      <c r="F199" s="3" t="s">
        <v>1180</v>
      </c>
      <c r="G199" s="3" t="s">
        <v>1180</v>
      </c>
      <c r="H199" s="3" t="s">
        <v>501</v>
      </c>
      <c r="I199" s="3" t="s">
        <v>1216</v>
      </c>
      <c r="J199" s="3" t="s">
        <v>1216</v>
      </c>
      <c r="K199" s="3" t="s">
        <v>1217</v>
      </c>
      <c r="L199" s="3" t="s">
        <v>1217</v>
      </c>
      <c r="M199">
        <f t="shared" ref="M199:M210" si="12">IF(MONTH(N199) &lt; 10, YEAR(N199), YEAR(N199)+1)</f>
        <v>1992</v>
      </c>
      <c r="N199" s="1">
        <v>33528</v>
      </c>
      <c r="O199" s="1">
        <v>33676</v>
      </c>
      <c r="P199">
        <v>440</v>
      </c>
      <c r="S199" t="s">
        <v>30</v>
      </c>
    </row>
    <row r="200" spans="1:20" ht="16.8" x14ac:dyDescent="0.3">
      <c r="A200" t="s">
        <v>4</v>
      </c>
      <c r="B200">
        <v>2016</v>
      </c>
      <c r="C200" s="4">
        <v>42360</v>
      </c>
      <c r="D200" s="2" t="s">
        <v>82</v>
      </c>
      <c r="E200" s="3" t="s">
        <v>62</v>
      </c>
      <c r="F200" s="3">
        <v>515120</v>
      </c>
      <c r="G200" s="3">
        <v>515120</v>
      </c>
      <c r="H200" s="3" t="s">
        <v>420</v>
      </c>
      <c r="I200" s="3" t="s">
        <v>490</v>
      </c>
      <c r="J200" s="3" t="s">
        <v>490</v>
      </c>
      <c r="K200" s="3" t="s">
        <v>491</v>
      </c>
      <c r="L200" s="3" t="s">
        <v>491</v>
      </c>
      <c r="M200">
        <f t="shared" si="12"/>
        <v>2016</v>
      </c>
      <c r="N200" s="1">
        <v>42360</v>
      </c>
      <c r="O200" s="1">
        <v>42432</v>
      </c>
      <c r="P200">
        <v>440</v>
      </c>
      <c r="S200" t="s">
        <v>30</v>
      </c>
    </row>
    <row r="201" spans="1:20" ht="16.8" x14ac:dyDescent="0.3">
      <c r="A201" t="s">
        <v>4</v>
      </c>
      <c r="B201">
        <v>1997</v>
      </c>
      <c r="C201" s="4">
        <v>35676</v>
      </c>
      <c r="D201" s="2" t="s">
        <v>275</v>
      </c>
      <c r="E201" s="3" t="s">
        <v>237</v>
      </c>
      <c r="F201" s="3" t="s">
        <v>1123</v>
      </c>
      <c r="G201" s="3" t="s">
        <v>1123</v>
      </c>
      <c r="H201" s="3" t="s">
        <v>420</v>
      </c>
      <c r="I201" s="3" t="s">
        <v>1124</v>
      </c>
      <c r="J201" s="3" t="s">
        <v>1124</v>
      </c>
      <c r="K201" s="3" t="s">
        <v>1125</v>
      </c>
      <c r="L201" s="3" t="s">
        <v>1125</v>
      </c>
      <c r="M201">
        <f t="shared" si="12"/>
        <v>1997</v>
      </c>
      <c r="N201" s="1">
        <v>35676</v>
      </c>
      <c r="O201" s="1">
        <v>35853</v>
      </c>
      <c r="P201">
        <v>435</v>
      </c>
      <c r="S201" t="s">
        <v>30</v>
      </c>
    </row>
    <row r="202" spans="1:20" ht="16.8" x14ac:dyDescent="0.3">
      <c r="A202" t="s">
        <v>4</v>
      </c>
      <c r="B202">
        <v>1986</v>
      </c>
      <c r="C202" s="4">
        <v>31471</v>
      </c>
      <c r="D202" s="2" t="s">
        <v>362</v>
      </c>
      <c r="E202" s="3" t="s">
        <v>79</v>
      </c>
      <c r="F202" s="3">
        <v>4811</v>
      </c>
      <c r="G202" s="3">
        <v>4811</v>
      </c>
      <c r="H202" s="3" t="s">
        <v>501</v>
      </c>
      <c r="I202" s="3" t="s">
        <v>1013</v>
      </c>
      <c r="J202" s="3" t="s">
        <v>1013</v>
      </c>
      <c r="K202" s="3" t="s">
        <v>1014</v>
      </c>
      <c r="L202" s="3" t="s">
        <v>1014</v>
      </c>
      <c r="M202">
        <f t="shared" si="12"/>
        <v>1986</v>
      </c>
      <c r="N202" s="1">
        <v>31471</v>
      </c>
      <c r="O202" s="1"/>
      <c r="P202">
        <v>432</v>
      </c>
      <c r="S202" t="s">
        <v>30</v>
      </c>
    </row>
    <row r="203" spans="1:20" ht="16.8" x14ac:dyDescent="0.3">
      <c r="A203" t="s">
        <v>4</v>
      </c>
      <c r="B203">
        <v>2003</v>
      </c>
      <c r="C203" s="4">
        <v>37726</v>
      </c>
      <c r="D203" s="2" t="s">
        <v>199</v>
      </c>
      <c r="E203" s="3" t="s">
        <v>70</v>
      </c>
      <c r="F203" s="3">
        <v>322225</v>
      </c>
      <c r="G203" s="3">
        <v>322225</v>
      </c>
      <c r="H203" s="3" t="s">
        <v>8</v>
      </c>
      <c r="I203" s="3" t="s">
        <v>761</v>
      </c>
      <c r="J203" s="3" t="s">
        <v>761</v>
      </c>
      <c r="K203" s="3" t="s">
        <v>762</v>
      </c>
      <c r="L203" s="3" t="s">
        <v>763</v>
      </c>
      <c r="M203">
        <f t="shared" si="12"/>
        <v>2003</v>
      </c>
      <c r="N203" s="1">
        <v>37726</v>
      </c>
      <c r="O203" s="1">
        <v>37827</v>
      </c>
      <c r="P203">
        <v>425</v>
      </c>
      <c r="S203" t="s">
        <v>30</v>
      </c>
    </row>
    <row r="204" spans="1:20" ht="16.8" x14ac:dyDescent="0.3">
      <c r="A204" t="s">
        <v>4</v>
      </c>
      <c r="B204">
        <v>1984</v>
      </c>
      <c r="C204" s="4">
        <v>30937</v>
      </c>
      <c r="D204" s="2" t="s">
        <v>374</v>
      </c>
      <c r="E204" s="3" t="s">
        <v>48</v>
      </c>
      <c r="F204" s="3" t="s">
        <v>1037</v>
      </c>
      <c r="G204" s="3" t="s">
        <v>1037</v>
      </c>
      <c r="H204" s="3" t="s">
        <v>420</v>
      </c>
      <c r="I204" s="3" t="s">
        <v>515</v>
      </c>
      <c r="J204" s="3" t="s">
        <v>515</v>
      </c>
      <c r="K204" s="3" t="s">
        <v>1038</v>
      </c>
      <c r="L204" s="3" t="s">
        <v>1038</v>
      </c>
      <c r="M204">
        <f t="shared" si="12"/>
        <v>1984</v>
      </c>
      <c r="N204" s="1">
        <v>30937</v>
      </c>
      <c r="P204">
        <v>423</v>
      </c>
      <c r="S204" t="s">
        <v>30</v>
      </c>
    </row>
    <row r="205" spans="1:20" ht="16.8" x14ac:dyDescent="0.3">
      <c r="A205" t="s">
        <v>4</v>
      </c>
      <c r="B205">
        <v>2015</v>
      </c>
      <c r="C205" s="4">
        <v>42076</v>
      </c>
      <c r="D205" s="2" t="s">
        <v>92</v>
      </c>
      <c r="E205" s="3" t="s">
        <v>48</v>
      </c>
      <c r="F205" s="3" t="s">
        <v>517</v>
      </c>
      <c r="G205" s="3" t="s">
        <v>517</v>
      </c>
      <c r="H205" s="3" t="s">
        <v>420</v>
      </c>
      <c r="I205" s="3" t="s">
        <v>515</v>
      </c>
      <c r="J205" s="3" t="s">
        <v>515</v>
      </c>
      <c r="K205" s="3" t="s">
        <v>516</v>
      </c>
      <c r="L205" s="3" t="s">
        <v>516</v>
      </c>
      <c r="M205">
        <f t="shared" si="12"/>
        <v>2015</v>
      </c>
      <c r="N205" s="1">
        <v>42076</v>
      </c>
      <c r="O205" s="1">
        <v>42193</v>
      </c>
      <c r="P205">
        <v>405</v>
      </c>
      <c r="S205" t="s">
        <v>30</v>
      </c>
    </row>
    <row r="206" spans="1:20" ht="16.8" x14ac:dyDescent="0.3">
      <c r="A206" t="s">
        <v>4</v>
      </c>
      <c r="B206">
        <v>1985</v>
      </c>
      <c r="C206" s="4">
        <v>30960</v>
      </c>
      <c r="D206" s="2" t="s">
        <v>372</v>
      </c>
      <c r="E206" s="3" t="s">
        <v>373</v>
      </c>
      <c r="F206" s="3" t="s">
        <v>1033</v>
      </c>
      <c r="G206" s="3" t="s">
        <v>1033</v>
      </c>
      <c r="H206" s="3" t="s">
        <v>501</v>
      </c>
      <c r="I206" s="3" t="s">
        <v>1034</v>
      </c>
      <c r="J206" s="3" t="s">
        <v>1034</v>
      </c>
      <c r="K206" s="3" t="s">
        <v>1035</v>
      </c>
      <c r="L206" s="3" t="s">
        <v>1035</v>
      </c>
      <c r="M206">
        <f t="shared" si="12"/>
        <v>1985</v>
      </c>
      <c r="N206" s="1">
        <v>30960</v>
      </c>
      <c r="O206" s="1">
        <v>30960</v>
      </c>
      <c r="P206">
        <v>400</v>
      </c>
      <c r="S206" t="s">
        <v>1036</v>
      </c>
      <c r="T206" t="s">
        <v>1308</v>
      </c>
    </row>
    <row r="207" spans="1:20" ht="16.8" x14ac:dyDescent="0.3">
      <c r="A207" t="s">
        <v>4</v>
      </c>
      <c r="B207">
        <v>1992</v>
      </c>
      <c r="C207" s="4">
        <v>33616</v>
      </c>
      <c r="D207" s="2" t="s">
        <v>323</v>
      </c>
      <c r="E207" s="3" t="s">
        <v>48</v>
      </c>
      <c r="F207" s="3">
        <v>4499</v>
      </c>
      <c r="G207" s="3">
        <v>4499</v>
      </c>
      <c r="H207" s="3" t="s">
        <v>420</v>
      </c>
      <c r="I207" s="3" t="s">
        <v>1214</v>
      </c>
      <c r="J207" s="3" t="s">
        <v>1214</v>
      </c>
      <c r="K207" s="3" t="s">
        <v>1215</v>
      </c>
      <c r="L207" s="3" t="s">
        <v>1215</v>
      </c>
      <c r="M207">
        <f t="shared" si="12"/>
        <v>1992</v>
      </c>
      <c r="N207" s="1">
        <v>33616</v>
      </c>
      <c r="O207" s="1">
        <v>33702</v>
      </c>
      <c r="P207">
        <v>400</v>
      </c>
      <c r="S207" t="s">
        <v>30</v>
      </c>
    </row>
    <row r="208" spans="1:20" ht="16.8" x14ac:dyDescent="0.3">
      <c r="A208" t="s">
        <v>4</v>
      </c>
      <c r="B208">
        <v>2004</v>
      </c>
      <c r="C208" s="4">
        <v>38230</v>
      </c>
      <c r="D208" s="2" t="s">
        <v>186</v>
      </c>
      <c r="E208" s="3" t="s">
        <v>48</v>
      </c>
      <c r="F208" s="3">
        <v>311711</v>
      </c>
      <c r="G208" s="3">
        <v>311711</v>
      </c>
      <c r="H208" s="3" t="s">
        <v>420</v>
      </c>
      <c r="I208" s="3" t="s">
        <v>735</v>
      </c>
      <c r="J208" s="3" t="s">
        <v>735</v>
      </c>
      <c r="K208" s="3" t="s">
        <v>737</v>
      </c>
      <c r="L208" s="3" t="s">
        <v>736</v>
      </c>
      <c r="M208">
        <f t="shared" si="12"/>
        <v>2004</v>
      </c>
      <c r="N208" s="1">
        <v>38230</v>
      </c>
      <c r="O208" s="1">
        <v>38461</v>
      </c>
      <c r="P208">
        <v>385</v>
      </c>
      <c r="S208" t="s">
        <v>30</v>
      </c>
    </row>
    <row r="209" spans="1:20" ht="16.8" x14ac:dyDescent="0.3">
      <c r="A209" t="s">
        <v>4</v>
      </c>
      <c r="B209">
        <v>2015</v>
      </c>
      <c r="C209" s="4">
        <v>41946</v>
      </c>
      <c r="D209" s="2" t="s">
        <v>96</v>
      </c>
      <c r="E209" s="3" t="s">
        <v>57</v>
      </c>
      <c r="F209" s="3">
        <v>541890</v>
      </c>
      <c r="G209" s="3">
        <v>541890</v>
      </c>
      <c r="H209" s="3" t="s">
        <v>463</v>
      </c>
      <c r="I209" s="3" t="s">
        <v>526</v>
      </c>
      <c r="J209" s="3" t="s">
        <v>526</v>
      </c>
      <c r="K209" s="3" t="s">
        <v>527</v>
      </c>
      <c r="L209" s="3" t="s">
        <v>527</v>
      </c>
      <c r="M209">
        <f t="shared" si="12"/>
        <v>2015</v>
      </c>
      <c r="N209" s="1">
        <v>41946</v>
      </c>
      <c r="O209" t="s">
        <v>466</v>
      </c>
      <c r="P209">
        <v>375</v>
      </c>
      <c r="S209" t="s">
        <v>30</v>
      </c>
    </row>
    <row r="210" spans="1:20" ht="16.8" x14ac:dyDescent="0.3">
      <c r="A210" t="s">
        <v>4</v>
      </c>
      <c r="B210">
        <v>2017</v>
      </c>
      <c r="C210" s="4">
        <v>42690</v>
      </c>
      <c r="D210" s="2" t="s">
        <v>67</v>
      </c>
      <c r="E210" s="3" t="s">
        <v>64</v>
      </c>
      <c r="F210" s="3">
        <v>562211</v>
      </c>
      <c r="G210" s="3">
        <v>562211</v>
      </c>
      <c r="H210" s="3" t="s">
        <v>8</v>
      </c>
      <c r="I210" t="s">
        <v>27</v>
      </c>
      <c r="J210" t="s">
        <v>26</v>
      </c>
      <c r="K210" t="s">
        <v>28</v>
      </c>
      <c r="L210" t="s">
        <v>7</v>
      </c>
      <c r="M210">
        <f t="shared" si="12"/>
        <v>2017</v>
      </c>
      <c r="N210" s="1">
        <v>42685</v>
      </c>
      <c r="O210" s="1">
        <v>42929</v>
      </c>
      <c r="P210">
        <v>367</v>
      </c>
      <c r="S210" t="s">
        <v>30</v>
      </c>
    </row>
    <row r="211" spans="1:20" ht="16.8" x14ac:dyDescent="0.3">
      <c r="A211" t="s">
        <v>4</v>
      </c>
      <c r="B211">
        <v>2017</v>
      </c>
      <c r="C211" s="4" t="s">
        <v>466</v>
      </c>
      <c r="D211" s="2" t="s">
        <v>466</v>
      </c>
      <c r="E211" s="3" t="s">
        <v>466</v>
      </c>
      <c r="F211" s="3">
        <v>522210</v>
      </c>
      <c r="G211" s="3">
        <v>522210</v>
      </c>
      <c r="H211" s="3" t="s">
        <v>1366</v>
      </c>
      <c r="I211" s="3" t="s">
        <v>749</v>
      </c>
      <c r="J211" s="3" t="s">
        <v>749</v>
      </c>
      <c r="K211" s="3" t="s">
        <v>1375</v>
      </c>
      <c r="L211" s="3" t="s">
        <v>1375</v>
      </c>
      <c r="M211">
        <v>2017</v>
      </c>
      <c r="N211" t="s">
        <v>466</v>
      </c>
      <c r="O211" t="s">
        <v>466</v>
      </c>
      <c r="P211">
        <v>362</v>
      </c>
      <c r="S211" t="s">
        <v>617</v>
      </c>
      <c r="T211" t="s">
        <v>1383</v>
      </c>
    </row>
    <row r="212" spans="1:20" ht="16.8" x14ac:dyDescent="0.3">
      <c r="A212" t="s">
        <v>4</v>
      </c>
      <c r="B212">
        <v>1989</v>
      </c>
      <c r="C212" s="4">
        <v>32462</v>
      </c>
      <c r="D212" s="2" t="s">
        <v>344</v>
      </c>
      <c r="E212" s="3" t="s">
        <v>261</v>
      </c>
      <c r="F212" s="3" t="s">
        <v>972</v>
      </c>
      <c r="G212" s="3" t="s">
        <v>972</v>
      </c>
      <c r="H212" s="3" t="s">
        <v>420</v>
      </c>
      <c r="I212" s="3" t="s">
        <v>767</v>
      </c>
      <c r="J212" s="3" t="s">
        <v>971</v>
      </c>
      <c r="K212" s="3" t="s">
        <v>970</v>
      </c>
      <c r="L212" s="3" t="s">
        <v>970</v>
      </c>
      <c r="M212">
        <f>IF(MONTH(N212) &lt; 10, YEAR(N212), YEAR(N212)+1)</f>
        <v>1989</v>
      </c>
      <c r="N212" s="1">
        <v>32464</v>
      </c>
      <c r="O212" s="1">
        <v>32581</v>
      </c>
      <c r="P212">
        <v>360</v>
      </c>
      <c r="S212" t="s">
        <v>30</v>
      </c>
    </row>
    <row r="213" spans="1:20" ht="16.8" x14ac:dyDescent="0.3">
      <c r="A213" t="s">
        <v>4</v>
      </c>
      <c r="B213">
        <v>1996</v>
      </c>
      <c r="C213" s="4">
        <v>35153</v>
      </c>
      <c r="D213" s="2" t="s">
        <v>299</v>
      </c>
      <c r="E213" s="3" t="s">
        <v>64</v>
      </c>
      <c r="F213" s="3" t="s">
        <v>1169</v>
      </c>
      <c r="G213" s="3" t="s">
        <v>1169</v>
      </c>
      <c r="H213" s="3" t="s">
        <v>420</v>
      </c>
      <c r="I213" s="3" t="s">
        <v>797</v>
      </c>
      <c r="J213" s="3" t="s">
        <v>797</v>
      </c>
      <c r="K213" s="3" t="s">
        <v>477</v>
      </c>
      <c r="L213" s="3" t="s">
        <v>477</v>
      </c>
      <c r="M213">
        <f>IF(MONTH(N213) &lt; 10, YEAR(N213), YEAR(N213)+1)</f>
        <v>1996</v>
      </c>
      <c r="N213" s="1">
        <v>35153</v>
      </c>
      <c r="O213" s="1">
        <v>35275</v>
      </c>
      <c r="P213">
        <v>350</v>
      </c>
      <c r="S213" t="s">
        <v>30</v>
      </c>
      <c r="T213" t="s">
        <v>1289</v>
      </c>
    </row>
    <row r="214" spans="1:20" ht="16.8" x14ac:dyDescent="0.3">
      <c r="A214" t="s">
        <v>4</v>
      </c>
      <c r="B214">
        <v>2012</v>
      </c>
      <c r="C214" s="4">
        <v>41178</v>
      </c>
      <c r="D214" s="2" t="s">
        <v>111</v>
      </c>
      <c r="E214" s="3" t="s">
        <v>48</v>
      </c>
      <c r="F214" s="3">
        <v>812930</v>
      </c>
      <c r="G214" s="3">
        <v>812930</v>
      </c>
      <c r="H214" s="3" t="s">
        <v>420</v>
      </c>
      <c r="I214" s="3" t="s">
        <v>565</v>
      </c>
      <c r="J214" s="3" t="s">
        <v>565</v>
      </c>
      <c r="K214" s="3" t="s">
        <v>566</v>
      </c>
      <c r="L214" s="3" t="s">
        <v>566</v>
      </c>
      <c r="M214">
        <f>IF(MONTH(N214) &lt; 10, YEAR(N214), YEAR(N214)+1)</f>
        <v>2012</v>
      </c>
      <c r="N214" s="1">
        <v>41178</v>
      </c>
      <c r="O214" s="1">
        <v>41277</v>
      </c>
      <c r="P214">
        <v>345</v>
      </c>
      <c r="S214" t="s">
        <v>30</v>
      </c>
      <c r="T214" t="s">
        <v>1247</v>
      </c>
    </row>
    <row r="215" spans="1:20" ht="16.8" x14ac:dyDescent="0.3">
      <c r="A215" t="s">
        <v>4</v>
      </c>
      <c r="B215">
        <v>1982</v>
      </c>
      <c r="C215" s="4">
        <v>30057</v>
      </c>
      <c r="D215" s="2" t="s">
        <v>386</v>
      </c>
      <c r="E215" s="3" t="s">
        <v>48</v>
      </c>
      <c r="F215" s="3">
        <v>312120</v>
      </c>
      <c r="G215" s="3">
        <v>312120</v>
      </c>
      <c r="H215" s="3" t="s">
        <v>420</v>
      </c>
      <c r="I215" s="3" t="s">
        <v>1065</v>
      </c>
      <c r="J215" s="3" t="s">
        <v>1065</v>
      </c>
      <c r="K215" s="3" t="s">
        <v>1066</v>
      </c>
      <c r="L215" s="3" t="s">
        <v>1066</v>
      </c>
      <c r="M215">
        <f>IF(MONTH(N215) &lt; 10, YEAR(N215), YEAR(N215)+1)</f>
        <v>1983</v>
      </c>
      <c r="N215" s="1">
        <v>30265</v>
      </c>
      <c r="O215" s="1">
        <v>30057</v>
      </c>
      <c r="P215">
        <v>336</v>
      </c>
      <c r="S215" t="s">
        <v>30</v>
      </c>
    </row>
    <row r="216" spans="1:20" ht="16.8" x14ac:dyDescent="0.3">
      <c r="A216" t="s">
        <v>4</v>
      </c>
      <c r="B216">
        <v>2014</v>
      </c>
      <c r="C216" s="4">
        <v>41850</v>
      </c>
      <c r="D216" s="2" t="s">
        <v>99</v>
      </c>
      <c r="E216" s="3" t="s">
        <v>48</v>
      </c>
      <c r="F216" s="3" t="s">
        <v>533</v>
      </c>
      <c r="G216" s="3" t="s">
        <v>533</v>
      </c>
      <c r="H216" s="3" t="s">
        <v>420</v>
      </c>
      <c r="I216" s="3" t="s">
        <v>534</v>
      </c>
      <c r="J216" s="3" t="s">
        <v>534</v>
      </c>
      <c r="K216" s="3" t="s">
        <v>535</v>
      </c>
      <c r="L216" s="3" t="s">
        <v>535</v>
      </c>
      <c r="M216">
        <f>IF(MONTH(N216) &lt; 10, YEAR(N216), YEAR(N216)+1)</f>
        <v>2014</v>
      </c>
      <c r="N216" s="1">
        <v>41850</v>
      </c>
      <c r="O216" s="1">
        <v>41942</v>
      </c>
      <c r="P216">
        <v>330</v>
      </c>
      <c r="S216" t="s">
        <v>30</v>
      </c>
      <c r="T216" t="s">
        <v>1245</v>
      </c>
    </row>
    <row r="217" spans="1:20" ht="16.8" x14ac:dyDescent="0.3">
      <c r="A217" t="s">
        <v>4</v>
      </c>
      <c r="B217">
        <v>2016</v>
      </c>
      <c r="C217" s="4" t="s">
        <v>466</v>
      </c>
      <c r="D217" s="2" t="s">
        <v>466</v>
      </c>
      <c r="E217" s="3" t="s">
        <v>466</v>
      </c>
      <c r="F217" s="3" t="s">
        <v>1403</v>
      </c>
      <c r="G217" s="3" t="s">
        <v>1403</v>
      </c>
      <c r="H217" t="s">
        <v>1879</v>
      </c>
      <c r="I217" s="3" t="s">
        <v>1401</v>
      </c>
      <c r="J217" s="3" t="s">
        <v>1401</v>
      </c>
      <c r="K217" s="3" t="s">
        <v>1402</v>
      </c>
      <c r="L217" s="3" t="s">
        <v>1402</v>
      </c>
      <c r="M217">
        <v>2016</v>
      </c>
      <c r="N217" t="s">
        <v>466</v>
      </c>
      <c r="O217" t="s">
        <v>466</v>
      </c>
      <c r="P217">
        <v>324.2</v>
      </c>
      <c r="S217" t="s">
        <v>30</v>
      </c>
    </row>
    <row r="218" spans="1:20" ht="16.8" x14ac:dyDescent="0.3">
      <c r="A218" t="s">
        <v>4</v>
      </c>
      <c r="B218">
        <v>1997</v>
      </c>
      <c r="C218" s="4">
        <v>35433</v>
      </c>
      <c r="D218" s="2" t="s">
        <v>287</v>
      </c>
      <c r="E218" s="3" t="s">
        <v>288</v>
      </c>
      <c r="F218" s="3" t="s">
        <v>1146</v>
      </c>
      <c r="G218" s="3" t="s">
        <v>1146</v>
      </c>
      <c r="H218" s="3" t="s">
        <v>420</v>
      </c>
      <c r="I218" s="3" t="s">
        <v>1147</v>
      </c>
      <c r="J218" s="3" t="s">
        <v>1147</v>
      </c>
      <c r="K218" s="3" t="s">
        <v>1148</v>
      </c>
      <c r="L218" s="3" t="s">
        <v>1148</v>
      </c>
      <c r="M218">
        <f t="shared" ref="M218:M232" si="13">IF(MONTH(N218) &lt; 10, YEAR(N218), YEAR(N218)+1)</f>
        <v>1997</v>
      </c>
      <c r="N218" s="1">
        <v>35433</v>
      </c>
      <c r="O218" s="1">
        <v>35636</v>
      </c>
      <c r="P218">
        <v>310</v>
      </c>
      <c r="S218" t="s">
        <v>30</v>
      </c>
      <c r="T218" t="s">
        <v>1286</v>
      </c>
    </row>
    <row r="219" spans="1:20" ht="16.8" x14ac:dyDescent="0.3">
      <c r="A219" t="s">
        <v>4</v>
      </c>
      <c r="B219">
        <v>2011</v>
      </c>
      <c r="C219" s="4">
        <v>40511</v>
      </c>
      <c r="D219" s="2" t="s">
        <v>133</v>
      </c>
      <c r="E219" s="3" t="s">
        <v>48</v>
      </c>
      <c r="F219" s="3" t="s">
        <v>623</v>
      </c>
      <c r="G219" s="3" t="s">
        <v>623</v>
      </c>
      <c r="H219" s="3" t="s">
        <v>501</v>
      </c>
      <c r="I219" s="3" t="s">
        <v>624</v>
      </c>
      <c r="J219" s="3" t="s">
        <v>624</v>
      </c>
      <c r="K219" s="3" t="s">
        <v>625</v>
      </c>
      <c r="L219" s="3" t="s">
        <v>625</v>
      </c>
      <c r="M219">
        <f t="shared" si="13"/>
        <v>2011</v>
      </c>
      <c r="N219" s="1">
        <v>40511</v>
      </c>
      <c r="O219" s="1">
        <v>40626</v>
      </c>
      <c r="P219">
        <v>308.10000000000002</v>
      </c>
      <c r="S219" t="s">
        <v>30</v>
      </c>
    </row>
    <row r="220" spans="1:20" ht="16.8" x14ac:dyDescent="0.3">
      <c r="A220" t="s">
        <v>4</v>
      </c>
      <c r="B220">
        <v>1993</v>
      </c>
      <c r="C220" s="4">
        <v>34043</v>
      </c>
      <c r="D220" s="2" t="s">
        <v>319</v>
      </c>
      <c r="E220" s="3" t="s">
        <v>48</v>
      </c>
      <c r="F220" s="3" t="s">
        <v>1199</v>
      </c>
      <c r="G220" s="3" t="s">
        <v>1199</v>
      </c>
      <c r="H220" s="3" t="s">
        <v>420</v>
      </c>
      <c r="I220" s="3" t="s">
        <v>1205</v>
      </c>
      <c r="J220" s="3" t="s">
        <v>1205</v>
      </c>
      <c r="K220" s="3" t="s">
        <v>1206</v>
      </c>
      <c r="L220" s="3" t="s">
        <v>1206</v>
      </c>
      <c r="M220">
        <f t="shared" si="13"/>
        <v>1993</v>
      </c>
      <c r="N220" s="1">
        <v>34043</v>
      </c>
      <c r="O220" s="1">
        <v>34242</v>
      </c>
      <c r="P220">
        <v>300</v>
      </c>
      <c r="S220" t="s">
        <v>30</v>
      </c>
      <c r="T220" t="s">
        <v>1294</v>
      </c>
    </row>
    <row r="221" spans="1:20" ht="16.8" x14ac:dyDescent="0.3">
      <c r="A221" t="s">
        <v>4</v>
      </c>
      <c r="B221">
        <v>2011</v>
      </c>
      <c r="C221" s="4">
        <v>40686</v>
      </c>
      <c r="D221" s="2" t="s">
        <v>122</v>
      </c>
      <c r="E221" s="3" t="s">
        <v>48</v>
      </c>
      <c r="F221" s="3">
        <v>511210</v>
      </c>
      <c r="G221" s="3">
        <v>511210</v>
      </c>
      <c r="H221" s="3" t="s">
        <v>8</v>
      </c>
      <c r="I221" s="3" t="s">
        <v>593</v>
      </c>
      <c r="J221" s="3" t="s">
        <v>593</v>
      </c>
      <c r="K221" s="3" t="s">
        <v>594</v>
      </c>
      <c r="L221" s="3" t="s">
        <v>595</v>
      </c>
      <c r="M221">
        <f t="shared" si="13"/>
        <v>2011</v>
      </c>
      <c r="N221" s="1">
        <v>40686</v>
      </c>
      <c r="O221" s="1">
        <v>40857</v>
      </c>
      <c r="P221">
        <v>288</v>
      </c>
      <c r="S221" t="s">
        <v>30</v>
      </c>
    </row>
    <row r="222" spans="1:20" ht="16.8" x14ac:dyDescent="0.3">
      <c r="A222" t="s">
        <v>4</v>
      </c>
      <c r="B222">
        <v>2010</v>
      </c>
      <c r="C222" s="4">
        <v>40319</v>
      </c>
      <c r="D222" s="2" t="s">
        <v>135</v>
      </c>
      <c r="E222" s="3" t="s">
        <v>48</v>
      </c>
      <c r="F222" s="3">
        <v>512131</v>
      </c>
      <c r="G222" s="3">
        <v>512131</v>
      </c>
      <c r="H222" s="3" t="s">
        <v>420</v>
      </c>
      <c r="I222" s="3" t="s">
        <v>12</v>
      </c>
      <c r="J222" s="3" t="s">
        <v>12</v>
      </c>
      <c r="K222" s="3" t="s">
        <v>630</v>
      </c>
      <c r="L222" s="3" t="s">
        <v>630</v>
      </c>
      <c r="M222">
        <f t="shared" si="13"/>
        <v>2010</v>
      </c>
      <c r="N222" s="1">
        <v>40319</v>
      </c>
      <c r="O222" s="1">
        <v>40399</v>
      </c>
      <c r="P222">
        <v>275</v>
      </c>
      <c r="S222" t="s">
        <v>30</v>
      </c>
    </row>
    <row r="223" spans="1:20" ht="16.8" x14ac:dyDescent="0.3">
      <c r="A223" t="s">
        <v>4</v>
      </c>
      <c r="B223">
        <v>2002</v>
      </c>
      <c r="C223" s="4">
        <v>37468</v>
      </c>
      <c r="D223" s="2" t="s">
        <v>204</v>
      </c>
      <c r="E223" s="3" t="s">
        <v>48</v>
      </c>
      <c r="F223" s="3">
        <v>333120</v>
      </c>
      <c r="G223" s="3">
        <v>333120</v>
      </c>
      <c r="H223" s="3" t="s">
        <v>420</v>
      </c>
      <c r="I223" s="3" t="s">
        <v>663</v>
      </c>
      <c r="J223" s="3" t="s">
        <v>663</v>
      </c>
      <c r="K223" s="3" t="s">
        <v>773</v>
      </c>
      <c r="L223" s="3" t="s">
        <v>773</v>
      </c>
      <c r="M223">
        <f t="shared" si="13"/>
        <v>2002</v>
      </c>
      <c r="N223" s="1">
        <v>37468</v>
      </c>
      <c r="O223" s="1">
        <v>37601</v>
      </c>
      <c r="P223">
        <v>270</v>
      </c>
      <c r="S223" t="s">
        <v>30</v>
      </c>
    </row>
    <row r="224" spans="1:20" ht="16.8" x14ac:dyDescent="0.3">
      <c r="A224" t="s">
        <v>4</v>
      </c>
      <c r="B224">
        <v>2015</v>
      </c>
      <c r="C224" s="4">
        <v>41969</v>
      </c>
      <c r="D224" s="2" t="s">
        <v>95</v>
      </c>
      <c r="E224" s="3" t="s">
        <v>48</v>
      </c>
      <c r="F224" s="3">
        <v>515120</v>
      </c>
      <c r="G224" s="3">
        <v>515120</v>
      </c>
      <c r="H224" s="3" t="s">
        <v>420</v>
      </c>
      <c r="I224" s="3" t="s">
        <v>524</v>
      </c>
      <c r="J224" s="3" t="s">
        <v>524</v>
      </c>
      <c r="K224" s="3" t="s">
        <v>525</v>
      </c>
      <c r="L224" s="3" t="s">
        <v>525</v>
      </c>
      <c r="M224">
        <f t="shared" si="13"/>
        <v>2015</v>
      </c>
      <c r="N224" s="1">
        <v>41969</v>
      </c>
      <c r="O224" s="1">
        <v>42062</v>
      </c>
      <c r="P224">
        <v>270</v>
      </c>
      <c r="S224" t="s">
        <v>30</v>
      </c>
    </row>
    <row r="225" spans="1:22" ht="16.8" x14ac:dyDescent="0.3">
      <c r="A225" t="s">
        <v>4</v>
      </c>
      <c r="B225">
        <v>1996</v>
      </c>
      <c r="C225" s="4">
        <v>35311</v>
      </c>
      <c r="D225" s="2" t="s">
        <v>292</v>
      </c>
      <c r="E225" s="3" t="s">
        <v>293</v>
      </c>
      <c r="F225" s="3" t="s">
        <v>1156</v>
      </c>
      <c r="G225" s="3" t="s">
        <v>1156</v>
      </c>
      <c r="H225" s="3" t="s">
        <v>420</v>
      </c>
      <c r="I225" s="3" t="s">
        <v>1157</v>
      </c>
      <c r="J225" s="3" t="s">
        <v>1158</v>
      </c>
      <c r="K225" s="3" t="s">
        <v>1159</v>
      </c>
      <c r="L225" s="3" t="s">
        <v>1159</v>
      </c>
      <c r="M225">
        <f t="shared" si="13"/>
        <v>1996</v>
      </c>
      <c r="N225" s="1">
        <v>35311</v>
      </c>
      <c r="O225" s="1">
        <v>35313</v>
      </c>
      <c r="P225">
        <v>270</v>
      </c>
      <c r="S225" t="s">
        <v>30</v>
      </c>
    </row>
    <row r="226" spans="1:22" ht="16.8" x14ac:dyDescent="0.3">
      <c r="A226" t="s">
        <v>4</v>
      </c>
      <c r="B226">
        <v>1983</v>
      </c>
      <c r="C226" s="4">
        <v>30277</v>
      </c>
      <c r="D226" s="2" t="s">
        <v>383</v>
      </c>
      <c r="E226" s="3" t="s">
        <v>64</v>
      </c>
      <c r="F226" s="3">
        <v>312120</v>
      </c>
      <c r="G226" s="3">
        <v>312120</v>
      </c>
      <c r="H226" s="3" t="s">
        <v>420</v>
      </c>
      <c r="I226" s="3" t="s">
        <v>1056</v>
      </c>
      <c r="J226" s="3" t="s">
        <v>1056</v>
      </c>
      <c r="K226" s="3" t="s">
        <v>1057</v>
      </c>
      <c r="L226" s="3" t="s">
        <v>1057</v>
      </c>
      <c r="M226">
        <f t="shared" si="13"/>
        <v>1983</v>
      </c>
      <c r="N226" s="1">
        <v>30277</v>
      </c>
      <c r="O226" s="1">
        <v>30452</v>
      </c>
      <c r="P226">
        <f>198.6+69.9</f>
        <v>268.5</v>
      </c>
      <c r="S226" t="s">
        <v>30</v>
      </c>
    </row>
    <row r="227" spans="1:22" ht="16.8" x14ac:dyDescent="0.3">
      <c r="A227" t="s">
        <v>4</v>
      </c>
      <c r="B227">
        <v>2017</v>
      </c>
      <c r="C227" s="4">
        <v>43005</v>
      </c>
      <c r="D227" s="2" t="s">
        <v>63</v>
      </c>
      <c r="E227" s="3" t="s">
        <v>48</v>
      </c>
      <c r="F227" s="3">
        <v>335991</v>
      </c>
      <c r="G227" s="3">
        <v>335991</v>
      </c>
      <c r="H227" s="3" t="s">
        <v>420</v>
      </c>
      <c r="I227" s="3" t="s">
        <v>449</v>
      </c>
      <c r="J227" s="3" t="s">
        <v>449</v>
      </c>
      <c r="K227" s="3" t="s">
        <v>450</v>
      </c>
      <c r="L227" s="3" t="s">
        <v>450</v>
      </c>
      <c r="M227">
        <f t="shared" si="13"/>
        <v>2017</v>
      </c>
      <c r="N227" s="1">
        <v>43005</v>
      </c>
      <c r="O227" s="1">
        <v>43109</v>
      </c>
      <c r="P227">
        <v>264.5</v>
      </c>
      <c r="S227" t="s">
        <v>30</v>
      </c>
      <c r="T227" t="s">
        <v>1235</v>
      </c>
    </row>
    <row r="228" spans="1:22" ht="16.8" x14ac:dyDescent="0.3">
      <c r="A228" t="s">
        <v>4</v>
      </c>
      <c r="B228">
        <v>1998</v>
      </c>
      <c r="C228" s="4">
        <v>35793</v>
      </c>
      <c r="D228" s="2" t="s">
        <v>272</v>
      </c>
      <c r="E228" s="3" t="s">
        <v>271</v>
      </c>
      <c r="F228" s="3" t="s">
        <v>921</v>
      </c>
      <c r="G228" s="3" t="s">
        <v>921</v>
      </c>
      <c r="H228" s="3" t="s">
        <v>463</v>
      </c>
      <c r="I228" s="3" t="s">
        <v>922</v>
      </c>
      <c r="J228" s="3" t="s">
        <v>922</v>
      </c>
      <c r="K228" s="3" t="s">
        <v>823</v>
      </c>
      <c r="L228" s="3" t="s">
        <v>1119</v>
      </c>
      <c r="M228">
        <f t="shared" si="13"/>
        <v>1998</v>
      </c>
      <c r="N228" s="1">
        <v>35793</v>
      </c>
      <c r="O228" s="3" t="s">
        <v>466</v>
      </c>
      <c r="P228">
        <v>250</v>
      </c>
      <c r="Q228">
        <v>13000</v>
      </c>
      <c r="R228">
        <v>7000</v>
      </c>
      <c r="S228" t="s">
        <v>1036</v>
      </c>
      <c r="T228" t="s">
        <v>1280</v>
      </c>
    </row>
    <row r="229" spans="1:22" ht="16.8" x14ac:dyDescent="0.3">
      <c r="A229" t="s">
        <v>4</v>
      </c>
      <c r="B229">
        <v>2011</v>
      </c>
      <c r="C229" s="4">
        <v>40641</v>
      </c>
      <c r="D229" s="2" t="s">
        <v>129</v>
      </c>
      <c r="E229" s="3" t="s">
        <v>48</v>
      </c>
      <c r="F229" s="3">
        <v>562211</v>
      </c>
      <c r="G229" s="3">
        <v>562211</v>
      </c>
      <c r="H229" s="3" t="s">
        <v>420</v>
      </c>
      <c r="I229" s="3" t="s">
        <v>613</v>
      </c>
      <c r="J229" s="3" t="s">
        <v>614</v>
      </c>
      <c r="K229" s="3" t="s">
        <v>615</v>
      </c>
      <c r="L229" s="3" t="s">
        <v>615</v>
      </c>
      <c r="M229">
        <f t="shared" si="13"/>
        <v>2011</v>
      </c>
      <c r="N229" s="1">
        <v>40641</v>
      </c>
      <c r="O229" s="1">
        <v>40718</v>
      </c>
      <c r="P229">
        <v>245</v>
      </c>
      <c r="S229" t="s">
        <v>30</v>
      </c>
      <c r="T229" t="s">
        <v>1250</v>
      </c>
    </row>
    <row r="230" spans="1:22" ht="16.8" x14ac:dyDescent="0.3">
      <c r="A230" t="s">
        <v>4</v>
      </c>
      <c r="B230">
        <v>1987</v>
      </c>
      <c r="C230" s="4">
        <v>31833</v>
      </c>
      <c r="D230" s="2" t="s">
        <v>355</v>
      </c>
      <c r="E230" s="3" t="s">
        <v>77</v>
      </c>
      <c r="F230" s="3" t="s">
        <v>994</v>
      </c>
      <c r="G230" s="3" t="s">
        <v>994</v>
      </c>
      <c r="H230" s="3" t="s">
        <v>420</v>
      </c>
      <c r="I230" s="3" t="s">
        <v>995</v>
      </c>
      <c r="J230" s="3" t="s">
        <v>995</v>
      </c>
      <c r="K230" s="3" t="s">
        <v>997</v>
      </c>
      <c r="L230" s="3" t="s">
        <v>996</v>
      </c>
      <c r="M230">
        <f t="shared" si="13"/>
        <v>1987</v>
      </c>
      <c r="N230" s="1">
        <v>31833</v>
      </c>
      <c r="O230" s="1">
        <v>31910</v>
      </c>
      <c r="P230">
        <v>241</v>
      </c>
      <c r="S230" t="s">
        <v>30</v>
      </c>
    </row>
    <row r="231" spans="1:22" ht="16.8" x14ac:dyDescent="0.3">
      <c r="A231" t="s">
        <v>4</v>
      </c>
      <c r="B231">
        <v>1999</v>
      </c>
      <c r="C231" s="4">
        <v>36258</v>
      </c>
      <c r="D231" s="2" t="s">
        <v>244</v>
      </c>
      <c r="E231" s="3" t="s">
        <v>48</v>
      </c>
      <c r="F231" s="3" t="s">
        <v>799</v>
      </c>
      <c r="G231" s="3" t="s">
        <v>799</v>
      </c>
      <c r="H231" s="3" t="s">
        <v>420</v>
      </c>
      <c r="I231" s="3" t="s">
        <v>657</v>
      </c>
      <c r="J231" s="3" t="s">
        <v>657</v>
      </c>
      <c r="K231" s="3" t="s">
        <v>873</v>
      </c>
      <c r="L231" s="3" t="s">
        <v>873</v>
      </c>
      <c r="M231">
        <f t="shared" si="13"/>
        <v>1999</v>
      </c>
      <c r="N231" s="1">
        <v>36258</v>
      </c>
      <c r="O231" s="1">
        <v>36370</v>
      </c>
      <c r="P231">
        <v>240</v>
      </c>
      <c r="Q231">
        <v>1600</v>
      </c>
      <c r="R231">
        <v>4700</v>
      </c>
      <c r="S231" t="s">
        <v>1036</v>
      </c>
      <c r="T231" t="s">
        <v>1273</v>
      </c>
      <c r="V231">
        <v>0.5</v>
      </c>
    </row>
    <row r="232" spans="1:22" ht="16.8" x14ac:dyDescent="0.3">
      <c r="A232" t="s">
        <v>4</v>
      </c>
      <c r="B232">
        <v>1997</v>
      </c>
      <c r="C232" s="4">
        <v>35577</v>
      </c>
      <c r="D232" s="2" t="s">
        <v>280</v>
      </c>
      <c r="E232" s="3" t="s">
        <v>281</v>
      </c>
      <c r="F232" s="3" t="s">
        <v>1136</v>
      </c>
      <c r="G232" s="3" t="s">
        <v>1136</v>
      </c>
      <c r="H232" s="3" t="s">
        <v>420</v>
      </c>
      <c r="I232" s="3" t="s">
        <v>429</v>
      </c>
      <c r="J232" s="3" t="s">
        <v>429</v>
      </c>
      <c r="K232" s="3" t="s">
        <v>1135</v>
      </c>
      <c r="L232" s="3" t="s">
        <v>1134</v>
      </c>
      <c r="M232">
        <f t="shared" si="13"/>
        <v>1997</v>
      </c>
      <c r="N232" s="1">
        <v>35577</v>
      </c>
      <c r="O232" s="1">
        <v>35671</v>
      </c>
      <c r="P232">
        <v>234.5</v>
      </c>
      <c r="S232" t="s">
        <v>30</v>
      </c>
    </row>
    <row r="233" spans="1:22" x14ac:dyDescent="0.3">
      <c r="A233" t="s">
        <v>4</v>
      </c>
      <c r="B233">
        <v>1994</v>
      </c>
      <c r="F233">
        <v>541511</v>
      </c>
      <c r="G233">
        <v>541511</v>
      </c>
      <c r="H233" t="s">
        <v>1879</v>
      </c>
      <c r="I233" t="s">
        <v>1840</v>
      </c>
      <c r="J233" t="s">
        <v>1840</v>
      </c>
      <c r="K233" t="s">
        <v>1850</v>
      </c>
      <c r="L233" t="s">
        <v>1850</v>
      </c>
      <c r="M233">
        <v>1994</v>
      </c>
      <c r="P233">
        <v>225</v>
      </c>
      <c r="S233" t="s">
        <v>30</v>
      </c>
    </row>
    <row r="234" spans="1:22" ht="16.8" x14ac:dyDescent="0.3">
      <c r="A234" t="s">
        <v>4</v>
      </c>
      <c r="B234">
        <v>2013</v>
      </c>
      <c r="C234" s="4">
        <v>41414</v>
      </c>
      <c r="D234" s="2" t="s">
        <v>106</v>
      </c>
      <c r="E234" s="3" t="s">
        <v>48</v>
      </c>
      <c r="F234" s="3">
        <v>512131</v>
      </c>
      <c r="G234" s="3">
        <v>512131</v>
      </c>
      <c r="H234" s="3" t="s">
        <v>420</v>
      </c>
      <c r="I234" s="3" t="s">
        <v>549</v>
      </c>
      <c r="J234" s="3" t="s">
        <v>549</v>
      </c>
      <c r="K234" s="3" t="s">
        <v>550</v>
      </c>
      <c r="L234" s="3" t="s">
        <v>550</v>
      </c>
      <c r="M234">
        <f>IF(MONTH(N234) &lt; 10, YEAR(N234), YEAR(N234)+1)</f>
        <v>2013</v>
      </c>
      <c r="N234" s="1">
        <v>41414</v>
      </c>
      <c r="O234" s="1">
        <v>41501</v>
      </c>
      <c r="P234">
        <v>220</v>
      </c>
      <c r="S234" t="s">
        <v>30</v>
      </c>
    </row>
    <row r="235" spans="1:22" ht="16.8" x14ac:dyDescent="0.3">
      <c r="A235" t="s">
        <v>4</v>
      </c>
      <c r="B235">
        <v>2008</v>
      </c>
      <c r="C235" s="4">
        <v>39567</v>
      </c>
      <c r="D235" s="2" t="s">
        <v>156</v>
      </c>
      <c r="E235" s="3" t="s">
        <v>48</v>
      </c>
      <c r="F235" s="3">
        <v>512131</v>
      </c>
      <c r="G235" s="3">
        <v>512131</v>
      </c>
      <c r="H235" s="3" t="s">
        <v>420</v>
      </c>
      <c r="I235" s="3" t="s">
        <v>674</v>
      </c>
      <c r="J235" s="3" t="s">
        <v>674</v>
      </c>
      <c r="K235" s="3" t="s">
        <v>675</v>
      </c>
      <c r="L235" s="3" t="s">
        <v>675</v>
      </c>
      <c r="M235">
        <f>IF(MONTH(N235) &lt; 10, YEAR(N235), YEAR(N235)+1)</f>
        <v>2008</v>
      </c>
      <c r="N235" s="1">
        <v>39567</v>
      </c>
      <c r="O235" s="1">
        <v>39751</v>
      </c>
      <c r="P235">
        <v>210</v>
      </c>
      <c r="S235" t="s">
        <v>30</v>
      </c>
    </row>
    <row r="236" spans="1:22" x14ac:dyDescent="0.3">
      <c r="A236" t="s">
        <v>4</v>
      </c>
      <c r="B236">
        <v>2012</v>
      </c>
      <c r="F236" t="s">
        <v>3371</v>
      </c>
      <c r="G236" t="s">
        <v>3371</v>
      </c>
      <c r="H236" t="s">
        <v>1879</v>
      </c>
      <c r="I236" t="s">
        <v>1461</v>
      </c>
      <c r="J236" t="s">
        <v>1461</v>
      </c>
      <c r="K236" t="s">
        <v>1462</v>
      </c>
      <c r="L236" t="s">
        <v>1462</v>
      </c>
      <c r="M236">
        <v>2012</v>
      </c>
      <c r="P236">
        <v>200</v>
      </c>
      <c r="S236" t="s">
        <v>30</v>
      </c>
    </row>
    <row r="237" spans="1:22" ht="16.8" x14ac:dyDescent="0.3">
      <c r="A237" t="s">
        <v>4</v>
      </c>
      <c r="B237">
        <v>1980</v>
      </c>
      <c r="C237" s="4">
        <v>29479</v>
      </c>
      <c r="D237" s="2" t="s">
        <v>396</v>
      </c>
      <c r="E237" s="3" t="s">
        <v>48</v>
      </c>
      <c r="F237" s="3" t="s">
        <v>1091</v>
      </c>
      <c r="G237" s="3" t="s">
        <v>1091</v>
      </c>
      <c r="H237" s="3" t="s">
        <v>420</v>
      </c>
      <c r="I237" s="3" t="s">
        <v>1092</v>
      </c>
      <c r="J237" s="3" t="s">
        <v>1092</v>
      </c>
      <c r="K237" s="3" t="s">
        <v>1093</v>
      </c>
      <c r="L237" s="3" t="s">
        <v>1093</v>
      </c>
      <c r="M237">
        <f t="shared" ref="M237:M243" si="14">IF(MONTH(N237) &lt; 10, YEAR(N237), YEAR(N237)+1)</f>
        <v>1980</v>
      </c>
      <c r="N237" s="1">
        <v>29479</v>
      </c>
      <c r="O237" s="1">
        <v>29705</v>
      </c>
      <c r="P237">
        <v>200</v>
      </c>
      <c r="S237" t="s">
        <v>30</v>
      </c>
    </row>
    <row r="238" spans="1:22" ht="16.8" x14ac:dyDescent="0.3">
      <c r="A238" t="s">
        <v>4</v>
      </c>
      <c r="B238">
        <v>1988</v>
      </c>
      <c r="C238" s="4">
        <v>32141</v>
      </c>
      <c r="D238" s="2" t="s">
        <v>350</v>
      </c>
      <c r="E238" s="3" t="s">
        <v>48</v>
      </c>
      <c r="F238" s="3" t="s">
        <v>983</v>
      </c>
      <c r="G238" s="3" t="s">
        <v>983</v>
      </c>
      <c r="H238" s="3" t="s">
        <v>420</v>
      </c>
      <c r="I238" s="3" t="s">
        <v>966</v>
      </c>
      <c r="J238" s="3" t="s">
        <v>966</v>
      </c>
      <c r="K238" s="3" t="s">
        <v>984</v>
      </c>
      <c r="L238" s="3" t="s">
        <v>984</v>
      </c>
      <c r="M238">
        <f t="shared" si="14"/>
        <v>1988</v>
      </c>
      <c r="N238" s="1">
        <v>32141</v>
      </c>
      <c r="O238" s="1">
        <v>32457</v>
      </c>
      <c r="P238">
        <v>195</v>
      </c>
      <c r="S238" t="s">
        <v>30</v>
      </c>
    </row>
    <row r="239" spans="1:22" ht="16.8" x14ac:dyDescent="0.3">
      <c r="A239" t="s">
        <v>4</v>
      </c>
      <c r="B239">
        <v>1989</v>
      </c>
      <c r="C239" s="4">
        <v>32675</v>
      </c>
      <c r="D239" s="2" t="s">
        <v>340</v>
      </c>
      <c r="E239" s="3" t="s">
        <v>226</v>
      </c>
      <c r="F239" s="3" t="s">
        <v>960</v>
      </c>
      <c r="G239" s="3" t="s">
        <v>960</v>
      </c>
      <c r="H239" s="3" t="s">
        <v>420</v>
      </c>
      <c r="I239" s="3" t="s">
        <v>961</v>
      </c>
      <c r="J239" s="3" t="s">
        <v>961</v>
      </c>
      <c r="K239" s="3" t="s">
        <v>962</v>
      </c>
      <c r="L239" s="3" t="s">
        <v>963</v>
      </c>
      <c r="M239">
        <f t="shared" si="14"/>
        <v>1989</v>
      </c>
      <c r="N239" s="1">
        <v>32675</v>
      </c>
      <c r="O239" s="1">
        <v>33009</v>
      </c>
      <c r="P239">
        <v>192</v>
      </c>
      <c r="S239" t="s">
        <v>30</v>
      </c>
    </row>
    <row r="240" spans="1:22" ht="16.8" x14ac:dyDescent="0.3">
      <c r="A240" t="s">
        <v>4</v>
      </c>
      <c r="B240">
        <v>2016</v>
      </c>
      <c r="C240" s="4">
        <v>42613</v>
      </c>
      <c r="D240" s="2" t="s">
        <v>69</v>
      </c>
      <c r="E240" s="3" t="s">
        <v>70</v>
      </c>
      <c r="F240" s="3">
        <v>333111</v>
      </c>
      <c r="G240" s="3">
        <v>333111</v>
      </c>
      <c r="H240" s="3" t="s">
        <v>463</v>
      </c>
      <c r="I240" s="3" t="s">
        <v>464</v>
      </c>
      <c r="J240" s="3" t="s">
        <v>464</v>
      </c>
      <c r="K240" s="3" t="s">
        <v>459</v>
      </c>
      <c r="L240" s="3" t="s">
        <v>465</v>
      </c>
      <c r="M240">
        <f t="shared" si="14"/>
        <v>2017</v>
      </c>
      <c r="N240" s="1">
        <v>42735</v>
      </c>
      <c r="O240" s="3" t="s">
        <v>466</v>
      </c>
      <c r="P240">
        <v>190</v>
      </c>
      <c r="S240" t="s">
        <v>30</v>
      </c>
    </row>
    <row r="241" spans="1:20" ht="16.8" x14ac:dyDescent="0.3">
      <c r="A241" t="s">
        <v>4</v>
      </c>
      <c r="B241">
        <v>1999</v>
      </c>
      <c r="C241" s="4">
        <v>36271</v>
      </c>
      <c r="D241" s="2" t="s">
        <v>243</v>
      </c>
      <c r="E241" s="3" t="s">
        <v>48</v>
      </c>
      <c r="F241" s="3" t="s">
        <v>800</v>
      </c>
      <c r="G241" s="3" t="s">
        <v>800</v>
      </c>
      <c r="H241" s="3" t="s">
        <v>420</v>
      </c>
      <c r="I241" s="3" t="s">
        <v>869</v>
      </c>
      <c r="J241" s="3" t="s">
        <v>869</v>
      </c>
      <c r="K241" s="3" t="s">
        <v>867</v>
      </c>
      <c r="L241" s="3" t="s">
        <v>867</v>
      </c>
      <c r="M241">
        <f t="shared" si="14"/>
        <v>1999</v>
      </c>
      <c r="N241" s="1">
        <v>36271</v>
      </c>
      <c r="O241" s="1">
        <v>36482</v>
      </c>
      <c r="P241">
        <v>190</v>
      </c>
      <c r="S241" t="s">
        <v>30</v>
      </c>
    </row>
    <row r="242" spans="1:20" ht="16.8" x14ac:dyDescent="0.3">
      <c r="A242" t="s">
        <v>4</v>
      </c>
      <c r="B242">
        <v>2010</v>
      </c>
      <c r="C242" s="4">
        <v>40147</v>
      </c>
      <c r="D242" s="2" t="s">
        <v>142</v>
      </c>
      <c r="E242" s="3" t="s">
        <v>48</v>
      </c>
      <c r="F242" s="3">
        <v>562211</v>
      </c>
      <c r="G242" s="3">
        <v>562211</v>
      </c>
      <c r="H242" s="3" t="s">
        <v>420</v>
      </c>
      <c r="I242" s="3" t="s">
        <v>613</v>
      </c>
      <c r="J242" s="3" t="s">
        <v>642</v>
      </c>
      <c r="K242" s="3" t="s">
        <v>643</v>
      </c>
      <c r="L242" s="3" t="s">
        <v>644</v>
      </c>
      <c r="M242">
        <f t="shared" si="14"/>
        <v>2010</v>
      </c>
      <c r="N242" s="1">
        <v>40147</v>
      </c>
      <c r="O242" s="1">
        <v>40297</v>
      </c>
      <c r="P242">
        <v>185</v>
      </c>
      <c r="S242" t="s">
        <v>30</v>
      </c>
    </row>
    <row r="243" spans="1:20" ht="16.8" x14ac:dyDescent="0.3">
      <c r="A243" t="s">
        <v>4</v>
      </c>
      <c r="B243">
        <v>1979</v>
      </c>
      <c r="C243" s="4">
        <v>29096</v>
      </c>
      <c r="D243" s="2" t="s">
        <v>403</v>
      </c>
      <c r="E243" s="3" t="s">
        <v>70</v>
      </c>
      <c r="F243" s="3">
        <v>522291</v>
      </c>
      <c r="G243" s="3">
        <v>522291</v>
      </c>
      <c r="H243" s="3" t="s">
        <v>420</v>
      </c>
      <c r="I243" s="3" t="s">
        <v>1108</v>
      </c>
      <c r="J243" s="3" t="s">
        <v>1109</v>
      </c>
      <c r="K243" s="3" t="s">
        <v>1082</v>
      </c>
      <c r="L243" s="3" t="s">
        <v>1110</v>
      </c>
      <c r="M243">
        <f t="shared" si="14"/>
        <v>1979</v>
      </c>
      <c r="N243" s="1">
        <v>29096</v>
      </c>
      <c r="O243" s="1">
        <v>29206</v>
      </c>
      <c r="P243">
        <v>184.3</v>
      </c>
      <c r="S243" t="s">
        <v>30</v>
      </c>
    </row>
    <row r="244" spans="1:20" ht="16.8" x14ac:dyDescent="0.3">
      <c r="A244" t="s">
        <v>4</v>
      </c>
      <c r="B244">
        <v>2017</v>
      </c>
      <c r="C244" s="4" t="s">
        <v>466</v>
      </c>
      <c r="D244" s="2" t="s">
        <v>466</v>
      </c>
      <c r="E244" s="3" t="s">
        <v>466</v>
      </c>
      <c r="F244" s="3">
        <v>511110</v>
      </c>
      <c r="G244" s="3">
        <v>511110</v>
      </c>
      <c r="H244" s="3" t="s">
        <v>1366</v>
      </c>
      <c r="I244" s="3" t="s">
        <v>1376</v>
      </c>
      <c r="J244" s="3" t="s">
        <v>1377</v>
      </c>
      <c r="K244" s="3" t="s">
        <v>1378</v>
      </c>
      <c r="L244" s="3" t="s">
        <v>1379</v>
      </c>
      <c r="M244">
        <v>2017</v>
      </c>
      <c r="N244" t="s">
        <v>466</v>
      </c>
      <c r="O244" t="s">
        <v>466</v>
      </c>
      <c r="P244">
        <v>180</v>
      </c>
      <c r="S244" t="s">
        <v>30</v>
      </c>
    </row>
    <row r="245" spans="1:20" ht="16.8" x14ac:dyDescent="0.3">
      <c r="A245" t="s">
        <v>4</v>
      </c>
      <c r="B245">
        <v>2016</v>
      </c>
      <c r="C245" s="4">
        <v>42353</v>
      </c>
      <c r="D245" s="2" t="s">
        <v>83</v>
      </c>
      <c r="E245" s="3" t="s">
        <v>62</v>
      </c>
      <c r="F245" s="3">
        <v>512131</v>
      </c>
      <c r="G245" s="3">
        <v>512131</v>
      </c>
      <c r="H245" s="3" t="s">
        <v>420</v>
      </c>
      <c r="I245" s="3" t="s">
        <v>12</v>
      </c>
      <c r="J245" s="3" t="s">
        <v>12</v>
      </c>
      <c r="K245" s="3" t="s">
        <v>492</v>
      </c>
      <c r="L245" s="3" t="s">
        <v>492</v>
      </c>
      <c r="M245">
        <f t="shared" ref="M245:M262" si="15">IF(MONTH(N245) &lt; 10, YEAR(N245), YEAR(N245)+1)</f>
        <v>2016</v>
      </c>
      <c r="N245" s="1">
        <v>42353</v>
      </c>
      <c r="O245" s="1">
        <v>42431</v>
      </c>
      <c r="P245">
        <v>172</v>
      </c>
      <c r="S245" t="s">
        <v>30</v>
      </c>
    </row>
    <row r="246" spans="1:20" ht="16.8" x14ac:dyDescent="0.3">
      <c r="A246" t="s">
        <v>4</v>
      </c>
      <c r="B246">
        <v>1999</v>
      </c>
      <c r="C246" s="4">
        <v>36220</v>
      </c>
      <c r="D246" s="2" t="s">
        <v>248</v>
      </c>
      <c r="E246" s="3" t="s">
        <v>48</v>
      </c>
      <c r="F246" s="3" t="s">
        <v>778</v>
      </c>
      <c r="G246" s="3" t="s">
        <v>778</v>
      </c>
      <c r="H246" s="3" t="s">
        <v>420</v>
      </c>
      <c r="I246" s="3" t="s">
        <v>667</v>
      </c>
      <c r="J246" s="3" t="s">
        <v>667</v>
      </c>
      <c r="K246" s="3" t="s">
        <v>548</v>
      </c>
      <c r="L246" s="3" t="s">
        <v>881</v>
      </c>
      <c r="M246">
        <f t="shared" si="15"/>
        <v>1999</v>
      </c>
      <c r="N246" s="1">
        <v>36220</v>
      </c>
      <c r="O246" s="1">
        <v>36371</v>
      </c>
      <c r="P246">
        <v>170</v>
      </c>
      <c r="S246" t="s">
        <v>30</v>
      </c>
      <c r="T246" t="s">
        <v>1274</v>
      </c>
    </row>
    <row r="247" spans="1:20" ht="16.8" x14ac:dyDescent="0.3">
      <c r="A247" t="s">
        <v>4</v>
      </c>
      <c r="B247">
        <v>2012</v>
      </c>
      <c r="C247" s="4">
        <v>41124</v>
      </c>
      <c r="D247" s="2" t="s">
        <v>112</v>
      </c>
      <c r="E247" s="3" t="s">
        <v>75</v>
      </c>
      <c r="F247" s="3" t="s">
        <v>568</v>
      </c>
      <c r="G247" s="3" t="s">
        <v>568</v>
      </c>
      <c r="H247" s="3" t="s">
        <v>8</v>
      </c>
      <c r="I247" s="3" t="s">
        <v>569</v>
      </c>
      <c r="J247" s="3" t="s">
        <v>569</v>
      </c>
      <c r="K247" s="3" t="s">
        <v>570</v>
      </c>
      <c r="L247" s="3" t="s">
        <v>570</v>
      </c>
      <c r="M247">
        <f t="shared" si="15"/>
        <v>2013</v>
      </c>
      <c r="N247" s="1">
        <v>41284</v>
      </c>
      <c r="O247" s="1">
        <v>41975</v>
      </c>
      <c r="P247">
        <v>168.2</v>
      </c>
      <c r="S247" t="s">
        <v>30</v>
      </c>
    </row>
    <row r="248" spans="1:20" ht="16.8" x14ac:dyDescent="0.3">
      <c r="A248" t="s">
        <v>4</v>
      </c>
      <c r="B248">
        <v>2000</v>
      </c>
      <c r="C248" s="4">
        <v>36462</v>
      </c>
      <c r="D248" s="2" t="s">
        <v>233</v>
      </c>
      <c r="E248" s="3" t="s">
        <v>48</v>
      </c>
      <c r="F248" s="3">
        <v>7372</v>
      </c>
      <c r="G248" s="3">
        <v>7372</v>
      </c>
      <c r="H248" s="3" t="s">
        <v>463</v>
      </c>
      <c r="I248" s="3" t="s">
        <v>848</v>
      </c>
      <c r="J248" s="3" t="s">
        <v>848</v>
      </c>
      <c r="K248" s="3" t="s">
        <v>849</v>
      </c>
      <c r="L248" s="3" t="s">
        <v>849</v>
      </c>
      <c r="M248">
        <f t="shared" si="15"/>
        <v>2000</v>
      </c>
      <c r="N248" s="1">
        <v>36462</v>
      </c>
      <c r="O248" s="3" t="s">
        <v>466</v>
      </c>
      <c r="P248">
        <v>167</v>
      </c>
      <c r="S248" t="s">
        <v>30</v>
      </c>
    </row>
    <row r="249" spans="1:20" ht="16.8" x14ac:dyDescent="0.3">
      <c r="A249" t="s">
        <v>4</v>
      </c>
      <c r="B249">
        <v>1997</v>
      </c>
      <c r="C249" s="4">
        <v>35541</v>
      </c>
      <c r="D249" s="2" t="s">
        <v>282</v>
      </c>
      <c r="E249" s="3" t="s">
        <v>283</v>
      </c>
      <c r="F249" s="3" t="s">
        <v>1137</v>
      </c>
      <c r="G249" s="3" t="s">
        <v>1137</v>
      </c>
      <c r="H249" s="3" t="s">
        <v>420</v>
      </c>
      <c r="I249" s="3" t="s">
        <v>854</v>
      </c>
      <c r="J249" s="3" t="s">
        <v>854</v>
      </c>
      <c r="K249" s="3" t="s">
        <v>1138</v>
      </c>
      <c r="L249" s="3" t="s">
        <v>1139</v>
      </c>
      <c r="M249">
        <f t="shared" si="15"/>
        <v>1997</v>
      </c>
      <c r="N249" s="1">
        <v>35541</v>
      </c>
      <c r="O249" s="1">
        <v>35633</v>
      </c>
      <c r="P249">
        <v>160</v>
      </c>
      <c r="Q249">
        <v>250</v>
      </c>
      <c r="R249">
        <v>370</v>
      </c>
      <c r="S249" t="s">
        <v>1036</v>
      </c>
      <c r="T249" t="s">
        <v>1283</v>
      </c>
    </row>
    <row r="250" spans="1:20" ht="16.8" x14ac:dyDescent="0.3">
      <c r="A250" t="s">
        <v>4</v>
      </c>
      <c r="B250">
        <v>1990</v>
      </c>
      <c r="C250" s="4">
        <v>32883</v>
      </c>
      <c r="D250" s="2" t="s">
        <v>337</v>
      </c>
      <c r="E250" s="3" t="s">
        <v>48</v>
      </c>
      <c r="F250" s="3" t="s">
        <v>943</v>
      </c>
      <c r="G250" s="3" t="s">
        <v>943</v>
      </c>
      <c r="H250" s="3" t="s">
        <v>952</v>
      </c>
      <c r="I250" s="3" t="s">
        <v>949</v>
      </c>
      <c r="J250" s="3" t="s">
        <v>949</v>
      </c>
      <c r="K250" s="3" t="s">
        <v>950</v>
      </c>
      <c r="L250" s="3" t="s">
        <v>951</v>
      </c>
      <c r="M250">
        <f t="shared" si="15"/>
        <v>1990</v>
      </c>
      <c r="N250" s="1">
        <v>32883</v>
      </c>
      <c r="O250" s="1">
        <v>33079</v>
      </c>
      <c r="P250">
        <v>155</v>
      </c>
      <c r="S250" t="s">
        <v>30</v>
      </c>
      <c r="T250" t="s">
        <v>1298</v>
      </c>
    </row>
    <row r="251" spans="1:20" ht="16.8" x14ac:dyDescent="0.3">
      <c r="A251" t="s">
        <v>4</v>
      </c>
      <c r="B251">
        <v>2017</v>
      </c>
      <c r="C251" s="4">
        <v>42726</v>
      </c>
      <c r="D251" s="2" t="s">
        <v>35</v>
      </c>
      <c r="E251" s="3" t="s">
        <v>48</v>
      </c>
      <c r="F251" s="3">
        <v>54185</v>
      </c>
      <c r="G251" s="3">
        <v>54185</v>
      </c>
      <c r="H251" s="3" t="s">
        <v>420</v>
      </c>
      <c r="I251" t="s">
        <v>13</v>
      </c>
      <c r="J251" t="s">
        <v>13</v>
      </c>
      <c r="K251" t="s">
        <v>14</v>
      </c>
      <c r="L251" t="s">
        <v>14</v>
      </c>
      <c r="M251">
        <f t="shared" si="15"/>
        <v>2017</v>
      </c>
      <c r="N251" s="1">
        <v>42726</v>
      </c>
      <c r="O251" s="1">
        <v>42801</v>
      </c>
      <c r="P251">
        <v>150</v>
      </c>
      <c r="S251" t="s">
        <v>31</v>
      </c>
      <c r="T251" t="s">
        <v>1237</v>
      </c>
    </row>
    <row r="252" spans="1:20" ht="16.8" x14ac:dyDescent="0.3">
      <c r="A252" t="s">
        <v>4</v>
      </c>
      <c r="B252">
        <v>2012</v>
      </c>
      <c r="C252" s="4">
        <v>40995</v>
      </c>
      <c r="D252" s="2" t="s">
        <v>114</v>
      </c>
      <c r="E252" s="3" t="s">
        <v>48</v>
      </c>
      <c r="F252" s="3">
        <v>524114</v>
      </c>
      <c r="G252" s="3">
        <v>524114</v>
      </c>
      <c r="H252" s="3" t="s">
        <v>420</v>
      </c>
      <c r="I252" s="3" t="s">
        <v>467</v>
      </c>
      <c r="J252" s="3" t="s">
        <v>467</v>
      </c>
      <c r="K252" s="3" t="s">
        <v>573</v>
      </c>
      <c r="L252" s="3" t="s">
        <v>573</v>
      </c>
      <c r="M252">
        <f t="shared" si="15"/>
        <v>2012</v>
      </c>
      <c r="N252" s="1">
        <v>40995</v>
      </c>
      <c r="O252" s="1">
        <v>41173</v>
      </c>
      <c r="P252">
        <v>150</v>
      </c>
      <c r="S252" t="s">
        <v>30</v>
      </c>
    </row>
    <row r="253" spans="1:20" ht="16.8" x14ac:dyDescent="0.3">
      <c r="A253" t="s">
        <v>4</v>
      </c>
      <c r="B253">
        <v>1990</v>
      </c>
      <c r="C253" s="4">
        <v>33073</v>
      </c>
      <c r="D253" s="2" t="s">
        <v>333</v>
      </c>
      <c r="E253" s="3" t="s">
        <v>79</v>
      </c>
      <c r="F253" s="3">
        <v>7819</v>
      </c>
      <c r="G253" s="3">
        <v>7819</v>
      </c>
      <c r="H253" s="3" t="s">
        <v>939</v>
      </c>
      <c r="I253" t="s">
        <v>937</v>
      </c>
      <c r="J253" t="s">
        <v>935</v>
      </c>
      <c r="K253" t="s">
        <v>936</v>
      </c>
      <c r="L253" t="s">
        <v>938</v>
      </c>
      <c r="M253">
        <f t="shared" si="15"/>
        <v>1990</v>
      </c>
      <c r="N253" s="1">
        <v>33073</v>
      </c>
      <c r="O253" t="s">
        <v>466</v>
      </c>
      <c r="P253">
        <v>150</v>
      </c>
      <c r="S253" t="s">
        <v>30</v>
      </c>
    </row>
    <row r="254" spans="1:20" ht="16.8" x14ac:dyDescent="0.3">
      <c r="A254" t="s">
        <v>4</v>
      </c>
      <c r="B254">
        <v>1991</v>
      </c>
      <c r="C254" s="4">
        <v>33235</v>
      </c>
      <c r="D254" s="2" t="s">
        <v>328</v>
      </c>
      <c r="E254" s="3" t="s">
        <v>329</v>
      </c>
      <c r="F254" s="3">
        <v>522110</v>
      </c>
      <c r="G254" s="3">
        <v>522110</v>
      </c>
      <c r="H254" s="3" t="s">
        <v>420</v>
      </c>
      <c r="I254" s="3" t="s">
        <v>1227</v>
      </c>
      <c r="J254" s="3" t="s">
        <v>1229</v>
      </c>
      <c r="K254" s="3" t="s">
        <v>1228</v>
      </c>
      <c r="L254" s="3" t="s">
        <v>1228</v>
      </c>
      <c r="M254">
        <f t="shared" si="15"/>
        <v>1991</v>
      </c>
      <c r="N254" s="1">
        <v>33235</v>
      </c>
      <c r="O254" s="1">
        <v>33387</v>
      </c>
      <c r="P254">
        <v>140</v>
      </c>
      <c r="S254" t="s">
        <v>30</v>
      </c>
    </row>
    <row r="255" spans="1:20" ht="16.8" x14ac:dyDescent="0.3">
      <c r="A255" t="s">
        <v>4</v>
      </c>
      <c r="B255">
        <v>2001</v>
      </c>
      <c r="C255" s="4">
        <v>37062</v>
      </c>
      <c r="D255" s="2" t="s">
        <v>208</v>
      </c>
      <c r="E255" s="3" t="s">
        <v>48</v>
      </c>
      <c r="F255" s="3" t="s">
        <v>778</v>
      </c>
      <c r="G255" s="3" t="s">
        <v>778</v>
      </c>
      <c r="H255" s="3" t="s">
        <v>420</v>
      </c>
      <c r="I255" s="3" t="s">
        <v>667</v>
      </c>
      <c r="J255" s="3" t="s">
        <v>667</v>
      </c>
      <c r="K255" s="3" t="s">
        <v>785</v>
      </c>
      <c r="L255" s="3" t="s">
        <v>785</v>
      </c>
      <c r="M255">
        <f t="shared" si="15"/>
        <v>2001</v>
      </c>
      <c r="N255" s="1">
        <v>37062</v>
      </c>
      <c r="O255" s="1">
        <v>37175</v>
      </c>
      <c r="P255">
        <v>137</v>
      </c>
      <c r="S255" t="s">
        <v>30</v>
      </c>
    </row>
    <row r="256" spans="1:20" ht="16.8" x14ac:dyDescent="0.3">
      <c r="A256" t="s">
        <v>4</v>
      </c>
      <c r="B256">
        <v>1996</v>
      </c>
      <c r="C256" s="4">
        <v>35227</v>
      </c>
      <c r="D256" s="2" t="s">
        <v>298</v>
      </c>
      <c r="E256" s="3" t="s">
        <v>48</v>
      </c>
      <c r="F256" s="3" t="s">
        <v>1165</v>
      </c>
      <c r="G256" s="3" t="s">
        <v>1165</v>
      </c>
      <c r="H256" s="3" t="s">
        <v>420</v>
      </c>
      <c r="I256" s="3" t="s">
        <v>1167</v>
      </c>
      <c r="J256" s="3" t="s">
        <v>1167</v>
      </c>
      <c r="K256" s="3" t="s">
        <v>1168</v>
      </c>
      <c r="L256" s="3" t="s">
        <v>1168</v>
      </c>
      <c r="M256">
        <f t="shared" si="15"/>
        <v>1996</v>
      </c>
      <c r="N256" s="1">
        <v>35227</v>
      </c>
      <c r="O256" s="1">
        <v>35369</v>
      </c>
      <c r="P256">
        <v>137</v>
      </c>
      <c r="S256" t="s">
        <v>30</v>
      </c>
      <c r="T256" t="s">
        <v>1288</v>
      </c>
    </row>
    <row r="257" spans="1:20" ht="16.8" x14ac:dyDescent="0.3">
      <c r="A257" t="s">
        <v>4</v>
      </c>
      <c r="B257">
        <v>2008</v>
      </c>
      <c r="C257" s="4">
        <v>39632</v>
      </c>
      <c r="D257" s="2" t="s">
        <v>153</v>
      </c>
      <c r="E257" s="3" t="s">
        <v>48</v>
      </c>
      <c r="F257" s="3">
        <v>488190</v>
      </c>
      <c r="G257" s="3">
        <v>488190</v>
      </c>
      <c r="H257" s="3" t="s">
        <v>420</v>
      </c>
      <c r="I257" s="3" t="s">
        <v>667</v>
      </c>
      <c r="J257" s="3" t="s">
        <v>667</v>
      </c>
      <c r="K257" s="3" t="s">
        <v>668</v>
      </c>
      <c r="L257" s="3" t="s">
        <v>668</v>
      </c>
      <c r="M257">
        <f t="shared" si="15"/>
        <v>2008</v>
      </c>
      <c r="N257" s="1">
        <v>39632</v>
      </c>
      <c r="O257" s="1">
        <v>39751</v>
      </c>
      <c r="P257">
        <v>128.5</v>
      </c>
      <c r="S257" t="s">
        <v>30</v>
      </c>
      <c r="T257" t="s">
        <v>1254</v>
      </c>
    </row>
    <row r="258" spans="1:20" ht="16.8" x14ac:dyDescent="0.3">
      <c r="A258" t="s">
        <v>4</v>
      </c>
      <c r="B258">
        <v>1991</v>
      </c>
      <c r="C258" s="4">
        <v>33424</v>
      </c>
      <c r="D258" s="2" t="s">
        <v>326</v>
      </c>
      <c r="E258" s="3" t="s">
        <v>51</v>
      </c>
      <c r="F258" s="3" t="s">
        <v>1220</v>
      </c>
      <c r="G258" s="3" t="s">
        <v>1220</v>
      </c>
      <c r="H258" s="3" t="s">
        <v>420</v>
      </c>
      <c r="I258" s="3" t="s">
        <v>1221</v>
      </c>
      <c r="J258" s="3" t="s">
        <v>1222</v>
      </c>
      <c r="K258" s="3" t="s">
        <v>1223</v>
      </c>
      <c r="L258" s="3" t="s">
        <v>1223</v>
      </c>
      <c r="M258">
        <f t="shared" si="15"/>
        <v>1991</v>
      </c>
      <c r="N258" s="1">
        <v>33434</v>
      </c>
      <c r="O258" s="1">
        <v>33569</v>
      </c>
      <c r="P258">
        <v>125</v>
      </c>
      <c r="S258" t="s">
        <v>30</v>
      </c>
    </row>
    <row r="259" spans="1:20" ht="16.8" x14ac:dyDescent="0.3">
      <c r="A259" t="s">
        <v>4</v>
      </c>
      <c r="B259">
        <v>1999</v>
      </c>
      <c r="C259" s="4">
        <v>36237</v>
      </c>
      <c r="D259" s="2" t="s">
        <v>246</v>
      </c>
      <c r="E259" s="3" t="s">
        <v>196</v>
      </c>
      <c r="F259" s="3" t="s">
        <v>877</v>
      </c>
      <c r="G259" s="3" t="s">
        <v>877</v>
      </c>
      <c r="H259" s="3" t="s">
        <v>420</v>
      </c>
      <c r="I259" s="3" t="s">
        <v>875</v>
      </c>
      <c r="J259" s="3" t="s">
        <v>875</v>
      </c>
      <c r="K259" s="3" t="s">
        <v>876</v>
      </c>
      <c r="L259" s="3" t="s">
        <v>876</v>
      </c>
      <c r="M259">
        <f t="shared" si="15"/>
        <v>1999</v>
      </c>
      <c r="N259" s="1">
        <v>36237</v>
      </c>
      <c r="O259" s="1">
        <v>36402</v>
      </c>
      <c r="P259">
        <v>122.7</v>
      </c>
      <c r="S259" t="s">
        <v>30</v>
      </c>
    </row>
    <row r="260" spans="1:20" ht="16.8" x14ac:dyDescent="0.3">
      <c r="A260" t="s">
        <v>4</v>
      </c>
      <c r="B260">
        <v>1978</v>
      </c>
      <c r="C260" s="4">
        <v>28719</v>
      </c>
      <c r="D260" s="2" t="s">
        <v>410</v>
      </c>
      <c r="E260" s="3" t="s">
        <v>173</v>
      </c>
      <c r="F260" s="3">
        <v>322121</v>
      </c>
      <c r="G260" s="3">
        <v>322121</v>
      </c>
      <c r="H260" s="3" t="s">
        <v>501</v>
      </c>
      <c r="I260" s="3" t="s">
        <v>1319</v>
      </c>
      <c r="J260" s="3" t="s">
        <v>1319</v>
      </c>
      <c r="K260" s="3" t="s">
        <v>1320</v>
      </c>
      <c r="L260" s="3" t="s">
        <v>1320</v>
      </c>
      <c r="M260">
        <f t="shared" si="15"/>
        <v>1978</v>
      </c>
      <c r="N260" s="1">
        <v>28719</v>
      </c>
      <c r="O260" s="1">
        <v>30389</v>
      </c>
      <c r="P260">
        <v>120</v>
      </c>
      <c r="R260">
        <v>105</v>
      </c>
      <c r="S260" t="s">
        <v>30</v>
      </c>
    </row>
    <row r="261" spans="1:20" ht="16.8" x14ac:dyDescent="0.3">
      <c r="A261" t="s">
        <v>4</v>
      </c>
      <c r="B261">
        <v>2011</v>
      </c>
      <c r="C261" s="4">
        <v>40526</v>
      </c>
      <c r="D261" s="2" t="s">
        <v>132</v>
      </c>
      <c r="E261" s="3" t="s">
        <v>48</v>
      </c>
      <c r="F261" s="3" t="s">
        <v>622</v>
      </c>
      <c r="G261" s="3" t="s">
        <v>622</v>
      </c>
      <c r="H261" s="3" t="s">
        <v>420</v>
      </c>
      <c r="I261" s="3" t="s">
        <v>620</v>
      </c>
      <c r="J261" s="3" t="s">
        <v>620</v>
      </c>
      <c r="K261" s="3" t="s">
        <v>621</v>
      </c>
      <c r="L261" s="3" t="s">
        <v>621</v>
      </c>
      <c r="M261">
        <f t="shared" si="15"/>
        <v>2011</v>
      </c>
      <c r="N261" s="1">
        <v>40526</v>
      </c>
      <c r="O261" s="1">
        <v>40665</v>
      </c>
      <c r="P261">
        <v>114</v>
      </c>
      <c r="S261" t="s">
        <v>30</v>
      </c>
    </row>
    <row r="262" spans="1:20" ht="16.8" x14ac:dyDescent="0.3">
      <c r="A262" t="s">
        <v>4</v>
      </c>
      <c r="B262">
        <v>1990</v>
      </c>
      <c r="C262" s="4">
        <v>33092</v>
      </c>
      <c r="D262" s="2" t="s">
        <v>331</v>
      </c>
      <c r="E262" s="3" t="s">
        <v>226</v>
      </c>
      <c r="F262" s="3">
        <v>325412</v>
      </c>
      <c r="G262" s="3">
        <v>325412</v>
      </c>
      <c r="H262" s="3" t="s">
        <v>463</v>
      </c>
      <c r="I262" t="s">
        <v>927</v>
      </c>
      <c r="J262" t="s">
        <v>927</v>
      </c>
      <c r="K262" t="s">
        <v>929</v>
      </c>
      <c r="L262" t="s">
        <v>928</v>
      </c>
      <c r="M262">
        <f t="shared" si="15"/>
        <v>1990</v>
      </c>
      <c r="N262" s="1">
        <v>33092</v>
      </c>
      <c r="O262" t="s">
        <v>466</v>
      </c>
      <c r="P262">
        <v>110</v>
      </c>
      <c r="S262" t="s">
        <v>930</v>
      </c>
    </row>
    <row r="263" spans="1:20" x14ac:dyDescent="0.3">
      <c r="A263" t="s">
        <v>4</v>
      </c>
      <c r="B263">
        <v>2011</v>
      </c>
      <c r="F263" t="s">
        <v>3589</v>
      </c>
      <c r="G263" t="s">
        <v>3589</v>
      </c>
      <c r="H263" t="s">
        <v>1879</v>
      </c>
      <c r="I263" t="s">
        <v>1482</v>
      </c>
      <c r="J263" t="s">
        <v>1482</v>
      </c>
      <c r="K263" t="s">
        <v>1483</v>
      </c>
      <c r="L263" t="s">
        <v>1483</v>
      </c>
      <c r="M263">
        <v>2011</v>
      </c>
      <c r="P263">
        <v>108</v>
      </c>
      <c r="S263" t="s">
        <v>15</v>
      </c>
    </row>
    <row r="264" spans="1:20" ht="16.8" x14ac:dyDescent="0.3">
      <c r="A264" t="s">
        <v>4</v>
      </c>
      <c r="B264">
        <v>2015</v>
      </c>
      <c r="C264" s="4">
        <v>42199</v>
      </c>
      <c r="D264" s="2" t="s">
        <v>90</v>
      </c>
      <c r="E264" s="3" t="s">
        <v>75</v>
      </c>
      <c r="F264" s="3">
        <v>513112</v>
      </c>
      <c r="G264" s="3">
        <v>513112</v>
      </c>
      <c r="H264" s="3" t="s">
        <v>420</v>
      </c>
      <c r="I264" s="3" t="s">
        <v>447</v>
      </c>
      <c r="J264" s="3" t="s">
        <v>447</v>
      </c>
      <c r="K264" s="3" t="s">
        <v>511</v>
      </c>
      <c r="L264" s="3" t="s">
        <v>512</v>
      </c>
      <c r="M264">
        <f>IF(MONTH(N264) &lt; 10, YEAR(N264), YEAR(N264)+1)</f>
        <v>2015</v>
      </c>
      <c r="N264" s="1">
        <v>42199</v>
      </c>
      <c r="O264" s="1">
        <v>42282</v>
      </c>
      <c r="P264">
        <v>105</v>
      </c>
      <c r="S264" t="s">
        <v>30</v>
      </c>
    </row>
    <row r="265" spans="1:20" x14ac:dyDescent="0.3">
      <c r="A265" t="s">
        <v>4</v>
      </c>
      <c r="B265">
        <v>1996</v>
      </c>
      <c r="F265">
        <v>333131</v>
      </c>
      <c r="G265">
        <v>333131</v>
      </c>
      <c r="H265" t="s">
        <v>1879</v>
      </c>
      <c r="I265" t="s">
        <v>1799</v>
      </c>
      <c r="J265" t="s">
        <v>1799</v>
      </c>
      <c r="K265" t="s">
        <v>1798</v>
      </c>
      <c r="L265" t="s">
        <v>1798</v>
      </c>
      <c r="M265">
        <v>1996</v>
      </c>
      <c r="P265">
        <v>100</v>
      </c>
      <c r="S265" t="s">
        <v>30</v>
      </c>
    </row>
    <row r="266" spans="1:20" ht="16.8" x14ac:dyDescent="0.3">
      <c r="A266" t="s">
        <v>4</v>
      </c>
      <c r="B266">
        <v>2009</v>
      </c>
      <c r="C266" s="4">
        <v>40024</v>
      </c>
      <c r="D266" s="2" t="s">
        <v>145</v>
      </c>
      <c r="E266" s="3" t="s">
        <v>48</v>
      </c>
      <c r="F266" s="3">
        <v>331316</v>
      </c>
      <c r="G266" s="3">
        <v>331316</v>
      </c>
      <c r="H266" s="3" t="s">
        <v>420</v>
      </c>
      <c r="I266" s="3" t="s">
        <v>649</v>
      </c>
      <c r="J266" s="3" t="s">
        <v>649</v>
      </c>
      <c r="K266" s="3" t="s">
        <v>650</v>
      </c>
      <c r="L266" s="3" t="s">
        <v>650</v>
      </c>
      <c r="M266">
        <f t="shared" ref="M266:M274" si="16">IF(MONTH(N266) &lt; 10, YEAR(N266), YEAR(N266)+1)</f>
        <v>2009</v>
      </c>
      <c r="N266" s="1">
        <v>40024</v>
      </c>
      <c r="O266" s="1">
        <v>40193</v>
      </c>
      <c r="P266">
        <v>95</v>
      </c>
      <c r="S266" t="s">
        <v>30</v>
      </c>
    </row>
    <row r="267" spans="1:20" ht="16.8" x14ac:dyDescent="0.3">
      <c r="A267" t="s">
        <v>4</v>
      </c>
      <c r="B267">
        <v>2018</v>
      </c>
      <c r="C267" s="4">
        <v>43090</v>
      </c>
      <c r="D267" s="2" t="s">
        <v>59</v>
      </c>
      <c r="E267" s="3" t="s">
        <v>48</v>
      </c>
      <c r="F267" s="3" t="s">
        <v>438</v>
      </c>
      <c r="G267" s="3" t="s">
        <v>438</v>
      </c>
      <c r="H267" s="3" t="s">
        <v>420</v>
      </c>
      <c r="I267" s="3" t="s">
        <v>442</v>
      </c>
      <c r="J267" s="3" t="s">
        <v>442</v>
      </c>
      <c r="K267" s="3" t="s">
        <v>440</v>
      </c>
      <c r="L267" s="3" t="s">
        <v>441</v>
      </c>
      <c r="M267">
        <f t="shared" si="16"/>
        <v>2018</v>
      </c>
      <c r="N267" s="1">
        <v>43090</v>
      </c>
      <c r="O267" s="1">
        <v>43186</v>
      </c>
      <c r="P267">
        <v>90</v>
      </c>
      <c r="S267" t="s">
        <v>30</v>
      </c>
    </row>
    <row r="268" spans="1:20" ht="16.8" x14ac:dyDescent="0.3">
      <c r="A268" t="s">
        <v>4</v>
      </c>
      <c r="B268">
        <v>2000</v>
      </c>
      <c r="C268" s="4">
        <v>36447</v>
      </c>
      <c r="D268" s="2" t="s">
        <v>234</v>
      </c>
      <c r="E268" s="3" t="s">
        <v>48</v>
      </c>
      <c r="F268" s="3" t="s">
        <v>850</v>
      </c>
      <c r="G268" s="3" t="s">
        <v>850</v>
      </c>
      <c r="H268" s="3" t="s">
        <v>420</v>
      </c>
      <c r="I268" s="3" t="s">
        <v>852</v>
      </c>
      <c r="J268" s="3" t="s">
        <v>852</v>
      </c>
      <c r="K268" s="3" t="s">
        <v>853</v>
      </c>
      <c r="L268" s="3" t="s">
        <v>853</v>
      </c>
      <c r="M268">
        <f t="shared" si="16"/>
        <v>2000</v>
      </c>
      <c r="N268" s="1">
        <v>36447</v>
      </c>
      <c r="O268" s="1">
        <v>36592</v>
      </c>
      <c r="P268">
        <v>89</v>
      </c>
      <c r="S268" t="s">
        <v>30</v>
      </c>
    </row>
    <row r="269" spans="1:20" ht="16.8" x14ac:dyDescent="0.3">
      <c r="A269" t="s">
        <v>4</v>
      </c>
      <c r="B269">
        <v>1990</v>
      </c>
      <c r="C269" s="4">
        <v>32946</v>
      </c>
      <c r="D269" s="2" t="s">
        <v>335</v>
      </c>
      <c r="E269" s="3" t="s">
        <v>64</v>
      </c>
      <c r="F269" s="3" t="s">
        <v>784</v>
      </c>
      <c r="G269" s="3" t="s">
        <v>784</v>
      </c>
      <c r="H269" s="3" t="s">
        <v>501</v>
      </c>
      <c r="I269" s="3" t="s">
        <v>944</v>
      </c>
      <c r="J269" s="3" t="s">
        <v>944</v>
      </c>
      <c r="K269" s="3" t="s">
        <v>945</v>
      </c>
      <c r="L269" s="3" t="s">
        <v>945</v>
      </c>
      <c r="M269">
        <f t="shared" si="16"/>
        <v>1990</v>
      </c>
      <c r="N269" s="1">
        <v>32946</v>
      </c>
      <c r="O269" s="1">
        <v>33368</v>
      </c>
      <c r="P269">
        <v>87.8</v>
      </c>
      <c r="S269" t="s">
        <v>30</v>
      </c>
    </row>
    <row r="270" spans="1:20" ht="16.8" x14ac:dyDescent="0.3">
      <c r="A270" t="s">
        <v>4</v>
      </c>
      <c r="B270">
        <v>1999</v>
      </c>
      <c r="C270" s="4">
        <v>36306</v>
      </c>
      <c r="D270" s="2" t="s">
        <v>238</v>
      </c>
      <c r="E270" s="3" t="s">
        <v>239</v>
      </c>
      <c r="F270" s="3" t="s">
        <v>857</v>
      </c>
      <c r="G270" s="3" t="s">
        <v>857</v>
      </c>
      <c r="H270" s="3" t="s">
        <v>420</v>
      </c>
      <c r="I270" s="3" t="s">
        <v>859</v>
      </c>
      <c r="J270" s="3" t="s">
        <v>859</v>
      </c>
      <c r="K270" s="3" t="s">
        <v>860</v>
      </c>
      <c r="L270" s="3" t="s">
        <v>860</v>
      </c>
      <c r="M270">
        <f t="shared" si="16"/>
        <v>1999</v>
      </c>
      <c r="N270" s="1">
        <v>36306</v>
      </c>
      <c r="O270" s="1">
        <v>36446</v>
      </c>
      <c r="P270">
        <v>87.5</v>
      </c>
      <c r="S270" t="s">
        <v>30</v>
      </c>
    </row>
    <row r="271" spans="1:20" ht="16.8" x14ac:dyDescent="0.3">
      <c r="A271" t="s">
        <v>4</v>
      </c>
      <c r="B271">
        <v>1981</v>
      </c>
      <c r="C271" s="4">
        <v>29642</v>
      </c>
      <c r="D271" s="2" t="s">
        <v>391</v>
      </c>
      <c r="E271" s="3" t="s">
        <v>57</v>
      </c>
      <c r="F271" s="3">
        <v>4953</v>
      </c>
      <c r="G271" s="3">
        <v>4953</v>
      </c>
      <c r="H271" s="3" t="s">
        <v>1076</v>
      </c>
      <c r="I271" s="3" t="s">
        <v>515</v>
      </c>
      <c r="J271" s="3" t="s">
        <v>515</v>
      </c>
      <c r="K271" s="3" t="s">
        <v>1075</v>
      </c>
      <c r="L271" s="3" t="s">
        <v>1075</v>
      </c>
      <c r="M271">
        <f t="shared" si="16"/>
        <v>1981</v>
      </c>
      <c r="N271" s="1">
        <v>29642</v>
      </c>
      <c r="O271" s="1">
        <v>30931</v>
      </c>
      <c r="P271">
        <v>86</v>
      </c>
      <c r="S271" t="s">
        <v>30</v>
      </c>
    </row>
    <row r="272" spans="1:20" ht="16.8" x14ac:dyDescent="0.3">
      <c r="A272" t="s">
        <v>4</v>
      </c>
      <c r="B272">
        <v>1990</v>
      </c>
      <c r="C272" s="4">
        <v>33102</v>
      </c>
      <c r="D272" s="2" t="s">
        <v>330</v>
      </c>
      <c r="E272" s="3" t="s">
        <v>48</v>
      </c>
      <c r="F272" s="3" t="s">
        <v>924</v>
      </c>
      <c r="G272" s="3" t="s">
        <v>924</v>
      </c>
      <c r="H272" s="3" t="s">
        <v>420</v>
      </c>
      <c r="I272" s="3" t="s">
        <v>925</v>
      </c>
      <c r="J272" s="3" t="s">
        <v>925</v>
      </c>
      <c r="K272" s="3" t="s">
        <v>926</v>
      </c>
      <c r="L272" s="3" t="s">
        <v>926</v>
      </c>
      <c r="M272">
        <f t="shared" si="16"/>
        <v>1990</v>
      </c>
      <c r="N272" s="1">
        <v>33102</v>
      </c>
      <c r="O272" s="1">
        <v>33193</v>
      </c>
      <c r="P272">
        <v>80</v>
      </c>
      <c r="S272" t="s">
        <v>30</v>
      </c>
    </row>
    <row r="273" spans="1:21" ht="16.8" x14ac:dyDescent="0.3">
      <c r="A273" t="s">
        <v>4</v>
      </c>
      <c r="B273">
        <v>2000</v>
      </c>
      <c r="C273" s="4">
        <v>36738</v>
      </c>
      <c r="D273" s="2" t="s">
        <v>216</v>
      </c>
      <c r="E273" s="3" t="s">
        <v>48</v>
      </c>
      <c r="F273" s="3" t="s">
        <v>801</v>
      </c>
      <c r="G273" s="3" t="s">
        <v>801</v>
      </c>
      <c r="H273" s="3" t="s">
        <v>420</v>
      </c>
      <c r="I273" s="3" t="s">
        <v>806</v>
      </c>
      <c r="J273" s="3" t="s">
        <v>806</v>
      </c>
      <c r="K273" s="3" t="s">
        <v>807</v>
      </c>
      <c r="L273" s="3" t="s">
        <v>807</v>
      </c>
      <c r="M273">
        <f t="shared" si="16"/>
        <v>2000</v>
      </c>
      <c r="N273" s="1">
        <v>36738</v>
      </c>
      <c r="O273" s="1">
        <v>36857</v>
      </c>
      <c r="P273">
        <v>79</v>
      </c>
      <c r="S273" t="s">
        <v>30</v>
      </c>
    </row>
    <row r="274" spans="1:21" ht="16.8" x14ac:dyDescent="0.3">
      <c r="A274" t="s">
        <v>4</v>
      </c>
      <c r="B274">
        <v>1979</v>
      </c>
      <c r="C274" s="4">
        <v>28864</v>
      </c>
      <c r="D274" s="2" t="s">
        <v>407</v>
      </c>
      <c r="E274" s="3" t="s">
        <v>70</v>
      </c>
      <c r="F274" s="3">
        <v>522291</v>
      </c>
      <c r="G274" s="3">
        <v>522291</v>
      </c>
      <c r="H274" s="3" t="s">
        <v>8</v>
      </c>
      <c r="I274" s="3" t="s">
        <v>1116</v>
      </c>
      <c r="J274" s="3" t="s">
        <v>1117</v>
      </c>
      <c r="K274" s="3" t="s">
        <v>1118</v>
      </c>
      <c r="L274" s="3" t="s">
        <v>1118</v>
      </c>
      <c r="M274">
        <f t="shared" si="16"/>
        <v>1979</v>
      </c>
      <c r="N274" s="1">
        <v>28864</v>
      </c>
      <c r="O274" s="3"/>
      <c r="P274">
        <v>73</v>
      </c>
      <c r="S274" t="s">
        <v>30</v>
      </c>
    </row>
    <row r="275" spans="1:21" x14ac:dyDescent="0.3">
      <c r="A275" t="s">
        <v>4</v>
      </c>
      <c r="B275">
        <v>2001</v>
      </c>
      <c r="F275">
        <v>551112</v>
      </c>
      <c r="G275">
        <v>551112</v>
      </c>
      <c r="H275" t="s">
        <v>1879</v>
      </c>
      <c r="I275" t="s">
        <v>1593</v>
      </c>
      <c r="J275" t="s">
        <v>1593</v>
      </c>
      <c r="K275" t="s">
        <v>1594</v>
      </c>
      <c r="L275" t="s">
        <v>1594</v>
      </c>
      <c r="M275">
        <v>2001</v>
      </c>
      <c r="P275">
        <v>70</v>
      </c>
      <c r="S275" t="s">
        <v>30</v>
      </c>
    </row>
    <row r="276" spans="1:21" ht="16.8" x14ac:dyDescent="0.3">
      <c r="A276" t="s">
        <v>4</v>
      </c>
      <c r="B276">
        <v>2017</v>
      </c>
      <c r="C276" s="4" t="s">
        <v>466</v>
      </c>
      <c r="D276" s="2" t="s">
        <v>466</v>
      </c>
      <c r="E276" s="3" t="s">
        <v>466</v>
      </c>
      <c r="F276" s="3">
        <v>515120</v>
      </c>
      <c r="G276" s="3">
        <v>515120</v>
      </c>
      <c r="H276" t="s">
        <v>1879</v>
      </c>
      <c r="I276" s="3" t="s">
        <v>665</v>
      </c>
      <c r="J276" s="3" t="s">
        <v>665</v>
      </c>
      <c r="K276" s="3" t="s">
        <v>1380</v>
      </c>
      <c r="L276" s="3" t="s">
        <v>1380</v>
      </c>
      <c r="M276">
        <v>2017</v>
      </c>
      <c r="N276" t="s">
        <v>466</v>
      </c>
      <c r="O276" t="s">
        <v>466</v>
      </c>
      <c r="P276">
        <v>68.5</v>
      </c>
      <c r="S276" t="s">
        <v>1036</v>
      </c>
      <c r="T276" t="s">
        <v>1381</v>
      </c>
      <c r="U276">
        <v>13.5</v>
      </c>
    </row>
    <row r="277" spans="1:21" ht="16.8" x14ac:dyDescent="0.3">
      <c r="A277" t="s">
        <v>4</v>
      </c>
      <c r="B277">
        <v>1998</v>
      </c>
      <c r="C277" s="4">
        <v>35881</v>
      </c>
      <c r="D277" s="2" t="s">
        <v>267</v>
      </c>
      <c r="E277" s="3" t="s">
        <v>48</v>
      </c>
      <c r="F277" s="3" t="s">
        <v>912</v>
      </c>
      <c r="G277" s="3" t="s">
        <v>912</v>
      </c>
      <c r="H277" s="3" t="s">
        <v>501</v>
      </c>
      <c r="I277" s="3" t="s">
        <v>915</v>
      </c>
      <c r="J277" s="3" t="s">
        <v>915</v>
      </c>
      <c r="K277" s="3" t="s">
        <v>840</v>
      </c>
      <c r="L277" s="3" t="s">
        <v>916</v>
      </c>
      <c r="M277">
        <f>IF(MONTH(N277) &lt; 10, YEAR(N277), YEAR(N277)+1)</f>
        <v>1998</v>
      </c>
      <c r="N277" s="1">
        <v>35881</v>
      </c>
      <c r="O277" s="1">
        <v>35989</v>
      </c>
      <c r="P277">
        <v>67.5</v>
      </c>
      <c r="S277" t="s">
        <v>30</v>
      </c>
    </row>
    <row r="278" spans="1:21" ht="16.8" x14ac:dyDescent="0.3">
      <c r="A278" t="s">
        <v>4</v>
      </c>
      <c r="B278">
        <v>2010</v>
      </c>
      <c r="C278" s="4">
        <v>40339</v>
      </c>
      <c r="D278" s="2" t="s">
        <v>134</v>
      </c>
      <c r="E278" s="3" t="s">
        <v>48</v>
      </c>
      <c r="F278" s="3" t="s">
        <v>626</v>
      </c>
      <c r="G278" s="3" t="s">
        <v>626</v>
      </c>
      <c r="H278" s="3" t="s">
        <v>420</v>
      </c>
      <c r="I278" s="3" t="s">
        <v>627</v>
      </c>
      <c r="J278" s="3" t="s">
        <v>627</v>
      </c>
      <c r="K278" s="3" t="s">
        <v>629</v>
      </c>
      <c r="L278" s="3" t="s">
        <v>628</v>
      </c>
      <c r="M278">
        <f>IF(MONTH(N278) &lt; 10, YEAR(N278), YEAR(N278)+1)</f>
        <v>2010</v>
      </c>
      <c r="N278" s="1">
        <v>40339</v>
      </c>
      <c r="O278" s="1">
        <v>40457</v>
      </c>
      <c r="P278">
        <v>65</v>
      </c>
      <c r="S278" t="s">
        <v>30</v>
      </c>
    </row>
    <row r="279" spans="1:21" ht="16.8" x14ac:dyDescent="0.3">
      <c r="A279" t="s">
        <v>4</v>
      </c>
      <c r="B279">
        <v>1987</v>
      </c>
      <c r="C279" s="4">
        <v>31756</v>
      </c>
      <c r="D279" s="2" t="s">
        <v>357</v>
      </c>
      <c r="E279" s="3" t="s">
        <v>79</v>
      </c>
      <c r="F279" s="3">
        <v>7819</v>
      </c>
      <c r="G279" s="3">
        <v>7819</v>
      </c>
      <c r="H279" s="3" t="s">
        <v>463</v>
      </c>
      <c r="I279" s="3" t="s">
        <v>1000</v>
      </c>
      <c r="J279" s="3" t="s">
        <v>1000</v>
      </c>
      <c r="K279" s="3" t="s">
        <v>1001</v>
      </c>
      <c r="L279" s="3" t="s">
        <v>1002</v>
      </c>
      <c r="M279">
        <f>IF(MONTH(N279) &lt; 10, YEAR(N279), YEAR(N279)+1)</f>
        <v>1987</v>
      </c>
      <c r="N279" s="1">
        <v>31756</v>
      </c>
      <c r="O279" s="3" t="s">
        <v>466</v>
      </c>
      <c r="P279">
        <v>60</v>
      </c>
      <c r="S279" t="s">
        <v>30</v>
      </c>
    </row>
    <row r="280" spans="1:21" ht="16.8" x14ac:dyDescent="0.3">
      <c r="A280" t="s">
        <v>4</v>
      </c>
      <c r="B280">
        <v>1981</v>
      </c>
      <c r="C280" s="4">
        <v>29522</v>
      </c>
      <c r="D280" s="2" t="s">
        <v>393</v>
      </c>
      <c r="E280" s="3" t="s">
        <v>173</v>
      </c>
      <c r="F280" s="3" t="s">
        <v>1003</v>
      </c>
      <c r="G280" s="3" t="s">
        <v>1003</v>
      </c>
      <c r="H280" s="3" t="s">
        <v>420</v>
      </c>
      <c r="I280" s="3" t="s">
        <v>1082</v>
      </c>
      <c r="J280" s="3" t="s">
        <v>1082</v>
      </c>
      <c r="K280" s="3" t="s">
        <v>1083</v>
      </c>
      <c r="L280" s="3" t="s">
        <v>1083</v>
      </c>
      <c r="M280">
        <f>IF(MONTH(N280) &lt; 10, YEAR(N280), YEAR(N280)+1)</f>
        <v>1981</v>
      </c>
      <c r="N280" s="1">
        <v>29522</v>
      </c>
      <c r="O280" s="1">
        <v>30060</v>
      </c>
      <c r="P280">
        <v>60</v>
      </c>
      <c r="S280" t="s">
        <v>30</v>
      </c>
    </row>
    <row r="281" spans="1:21" ht="16.8" x14ac:dyDescent="0.3">
      <c r="A281" t="s">
        <v>4</v>
      </c>
      <c r="B281">
        <v>1981</v>
      </c>
      <c r="C281" s="4">
        <v>29619</v>
      </c>
      <c r="D281" s="2" t="s">
        <v>392</v>
      </c>
      <c r="E281" s="3" t="s">
        <v>237</v>
      </c>
      <c r="F281" s="3" t="s">
        <v>1080</v>
      </c>
      <c r="G281" s="3" t="s">
        <v>1080</v>
      </c>
      <c r="H281" s="3" t="s">
        <v>420</v>
      </c>
      <c r="I281" s="3" t="s">
        <v>1077</v>
      </c>
      <c r="J281" s="3" t="s">
        <v>1077</v>
      </c>
      <c r="K281" s="3" t="s">
        <v>1078</v>
      </c>
      <c r="L281" s="3" t="s">
        <v>1079</v>
      </c>
      <c r="M281">
        <f>IF(MONTH(N281) &lt; 10, YEAR(N281), YEAR(N281)+1)</f>
        <v>1981</v>
      </c>
      <c r="N281" s="1">
        <v>29619</v>
      </c>
      <c r="O281" s="1">
        <v>29623</v>
      </c>
      <c r="P281">
        <v>60</v>
      </c>
      <c r="Q281">
        <v>1092.797</v>
      </c>
      <c r="R281">
        <v>148.69999999999999</v>
      </c>
      <c r="S281" t="s">
        <v>30</v>
      </c>
    </row>
    <row r="282" spans="1:21" x14ac:dyDescent="0.3">
      <c r="A282" t="s">
        <v>4</v>
      </c>
      <c r="B282">
        <v>1993</v>
      </c>
      <c r="F282">
        <v>541511</v>
      </c>
      <c r="G282">
        <v>541511</v>
      </c>
      <c r="H282" t="s">
        <v>1879</v>
      </c>
      <c r="I282" t="s">
        <v>1864</v>
      </c>
      <c r="J282" t="s">
        <v>1864</v>
      </c>
      <c r="K282" t="s">
        <v>1865</v>
      </c>
      <c r="L282" t="s">
        <v>1865</v>
      </c>
      <c r="M282">
        <v>1993</v>
      </c>
      <c r="P282">
        <v>58</v>
      </c>
      <c r="S282" t="s">
        <v>30</v>
      </c>
    </row>
    <row r="283" spans="1:21" ht="16.8" x14ac:dyDescent="0.3">
      <c r="A283" t="s">
        <v>4</v>
      </c>
      <c r="B283">
        <v>2004</v>
      </c>
      <c r="C283" s="4">
        <v>37957</v>
      </c>
      <c r="D283" s="2" t="s">
        <v>189</v>
      </c>
      <c r="E283" s="3" t="s">
        <v>48</v>
      </c>
      <c r="F283" s="3">
        <v>325311</v>
      </c>
      <c r="G283" s="3">
        <v>325311</v>
      </c>
      <c r="H283" s="3" t="s">
        <v>420</v>
      </c>
      <c r="I283" s="3" t="s">
        <v>745</v>
      </c>
      <c r="J283" s="3" t="s">
        <v>746</v>
      </c>
      <c r="K283" s="3" t="s">
        <v>748</v>
      </c>
      <c r="L283" s="3" t="s">
        <v>747</v>
      </c>
      <c r="M283">
        <f>IF(MONTH(N283) &lt; 10, YEAR(N283), YEAR(N283)+1)</f>
        <v>2004</v>
      </c>
      <c r="N283" s="1">
        <v>37957</v>
      </c>
      <c r="O283" s="1">
        <v>38131</v>
      </c>
      <c r="P283">
        <v>57</v>
      </c>
      <c r="S283" t="s">
        <v>1036</v>
      </c>
      <c r="T283" t="s">
        <v>1259</v>
      </c>
    </row>
    <row r="284" spans="1:21" ht="16.8" x14ac:dyDescent="0.3">
      <c r="A284" t="s">
        <v>4</v>
      </c>
      <c r="B284">
        <v>2016</v>
      </c>
      <c r="C284" s="4">
        <v>42446</v>
      </c>
      <c r="D284" s="2" t="s">
        <v>78</v>
      </c>
      <c r="E284" s="3" t="s">
        <v>79</v>
      </c>
      <c r="F284" s="3">
        <v>511110</v>
      </c>
      <c r="G284" s="3">
        <v>511110</v>
      </c>
      <c r="H284" s="3" t="s">
        <v>463</v>
      </c>
      <c r="I284" s="3" t="s">
        <v>483</v>
      </c>
      <c r="J284" s="3" t="s">
        <v>483</v>
      </c>
      <c r="K284" s="3" t="s">
        <v>484</v>
      </c>
      <c r="L284" s="3" t="s">
        <v>484</v>
      </c>
      <c r="M284">
        <v>2016</v>
      </c>
      <c r="P284">
        <v>56</v>
      </c>
      <c r="S284" t="s">
        <v>30</v>
      </c>
      <c r="T284" t="s">
        <v>1239</v>
      </c>
    </row>
    <row r="285" spans="1:21" ht="16.8" x14ac:dyDescent="0.3">
      <c r="A285" t="s">
        <v>4</v>
      </c>
      <c r="B285">
        <v>2007</v>
      </c>
      <c r="C285" s="4">
        <v>39224</v>
      </c>
      <c r="D285" s="2" t="s">
        <v>168</v>
      </c>
      <c r="E285" s="3" t="s">
        <v>169</v>
      </c>
      <c r="F285" s="3">
        <v>511110</v>
      </c>
      <c r="G285" s="3">
        <v>511110</v>
      </c>
      <c r="H285" s="3" t="s">
        <v>501</v>
      </c>
      <c r="I285" s="3" t="s">
        <v>705</v>
      </c>
      <c r="J285" s="3" t="s">
        <v>705</v>
      </c>
      <c r="K285" s="3" t="s">
        <v>706</v>
      </c>
      <c r="L285" s="3" t="s">
        <v>706</v>
      </c>
      <c r="M285">
        <f t="shared" ref="M285:M296" si="17">IF(MONTH(N285) &lt; 10, YEAR(N285), YEAR(N285)+1)</f>
        <v>2007</v>
      </c>
      <c r="N285" s="1">
        <v>39224</v>
      </c>
      <c r="O285" s="1">
        <v>40378</v>
      </c>
      <c r="P285">
        <v>55</v>
      </c>
      <c r="S285" t="s">
        <v>30</v>
      </c>
    </row>
    <row r="286" spans="1:21" ht="16.8" x14ac:dyDescent="0.3">
      <c r="A286" t="s">
        <v>4</v>
      </c>
      <c r="B286">
        <v>1987</v>
      </c>
      <c r="C286" s="4">
        <v>31908</v>
      </c>
      <c r="D286" s="2" t="s">
        <v>353</v>
      </c>
      <c r="E286" s="3" t="s">
        <v>70</v>
      </c>
      <c r="F286" s="3" t="s">
        <v>989</v>
      </c>
      <c r="G286" s="3" t="s">
        <v>989</v>
      </c>
      <c r="H286" s="3" t="s">
        <v>420</v>
      </c>
      <c r="I286" s="3" t="s">
        <v>990</v>
      </c>
      <c r="J286" s="3" t="s">
        <v>990</v>
      </c>
      <c r="K286" s="3" t="s">
        <v>20</v>
      </c>
      <c r="L286" s="3" t="s">
        <v>20</v>
      </c>
      <c r="M286">
        <f t="shared" si="17"/>
        <v>1987</v>
      </c>
      <c r="N286" s="1">
        <v>31908</v>
      </c>
      <c r="O286" s="1">
        <v>32001</v>
      </c>
      <c r="P286">
        <v>55</v>
      </c>
      <c r="S286" t="s">
        <v>30</v>
      </c>
      <c r="T286" t="s">
        <v>1302</v>
      </c>
    </row>
    <row r="287" spans="1:21" ht="16.8" x14ac:dyDescent="0.3">
      <c r="A287" t="s">
        <v>4</v>
      </c>
      <c r="B287">
        <v>1979</v>
      </c>
      <c r="C287" s="4">
        <v>29084</v>
      </c>
      <c r="D287" s="2" t="s">
        <v>404</v>
      </c>
      <c r="E287" s="3" t="s">
        <v>405</v>
      </c>
      <c r="F287" s="3" t="s">
        <v>1111</v>
      </c>
      <c r="G287" s="3" t="s">
        <v>1111</v>
      </c>
      <c r="H287" s="3" t="s">
        <v>420</v>
      </c>
      <c r="I287" s="3" t="s">
        <v>1112</v>
      </c>
      <c r="J287" s="3" t="s">
        <v>1112</v>
      </c>
      <c r="K287" s="3" t="s">
        <v>1113</v>
      </c>
      <c r="L287" s="3" t="s">
        <v>1113</v>
      </c>
      <c r="M287">
        <f t="shared" si="17"/>
        <v>1979</v>
      </c>
      <c r="N287" s="1">
        <v>29084</v>
      </c>
      <c r="O287" s="1">
        <v>29556</v>
      </c>
      <c r="P287">
        <v>52.8</v>
      </c>
      <c r="Q287">
        <v>1700</v>
      </c>
      <c r="R287">
        <v>2</v>
      </c>
      <c r="S287" t="s">
        <v>30</v>
      </c>
    </row>
    <row r="288" spans="1:21" ht="16.8" x14ac:dyDescent="0.3">
      <c r="A288" t="s">
        <v>4</v>
      </c>
      <c r="B288">
        <v>1986</v>
      </c>
      <c r="C288" s="4">
        <v>31646</v>
      </c>
      <c r="D288" s="2" t="s">
        <v>359</v>
      </c>
      <c r="E288" s="3" t="s">
        <v>48</v>
      </c>
      <c r="F288" s="3" t="s">
        <v>1007</v>
      </c>
      <c r="G288" s="3" t="s">
        <v>1007</v>
      </c>
      <c r="H288" s="3" t="s">
        <v>420</v>
      </c>
      <c r="I288" s="3" t="s">
        <v>1008</v>
      </c>
      <c r="J288" s="3" t="s">
        <v>1008</v>
      </c>
      <c r="K288" s="3" t="s">
        <v>1009</v>
      </c>
      <c r="L288" s="3" t="s">
        <v>1009</v>
      </c>
      <c r="M288">
        <f t="shared" si="17"/>
        <v>1986</v>
      </c>
      <c r="N288" s="1">
        <v>31646</v>
      </c>
      <c r="O288" s="1">
        <v>31806</v>
      </c>
      <c r="P288">
        <v>52</v>
      </c>
      <c r="S288" t="s">
        <v>30</v>
      </c>
    </row>
    <row r="289" spans="1:23" ht="16.8" x14ac:dyDescent="0.3">
      <c r="A289" t="s">
        <v>4</v>
      </c>
      <c r="B289">
        <v>2000</v>
      </c>
      <c r="C289" s="4">
        <v>36677</v>
      </c>
      <c r="D289" s="2" t="s">
        <v>221</v>
      </c>
      <c r="E289" s="3" t="s">
        <v>53</v>
      </c>
      <c r="F289" s="3">
        <v>3586</v>
      </c>
      <c r="G289" s="3">
        <v>3586</v>
      </c>
      <c r="H289" s="3" t="s">
        <v>8</v>
      </c>
      <c r="I289" s="3" t="s">
        <v>817</v>
      </c>
      <c r="J289" s="3" t="s">
        <v>817</v>
      </c>
      <c r="K289" s="3" t="s">
        <v>818</v>
      </c>
      <c r="L289" s="3" t="s">
        <v>818</v>
      </c>
      <c r="M289">
        <f t="shared" si="17"/>
        <v>2000</v>
      </c>
      <c r="N289" s="1">
        <v>36677</v>
      </c>
      <c r="O289" s="1">
        <v>36768</v>
      </c>
      <c r="P289">
        <v>50.3</v>
      </c>
      <c r="S289" t="s">
        <v>617</v>
      </c>
      <c r="T289" t="s">
        <v>1270</v>
      </c>
    </row>
    <row r="290" spans="1:23" ht="16.8" x14ac:dyDescent="0.3">
      <c r="A290" t="s">
        <v>4</v>
      </c>
      <c r="B290">
        <v>1989</v>
      </c>
      <c r="C290" s="4">
        <v>32448</v>
      </c>
      <c r="D290" s="2" t="s">
        <v>345</v>
      </c>
      <c r="E290" s="3" t="s">
        <v>226</v>
      </c>
      <c r="F290" s="3">
        <v>2819</v>
      </c>
      <c r="G290" s="3">
        <v>2819</v>
      </c>
      <c r="H290" s="3" t="s">
        <v>463</v>
      </c>
      <c r="I290" s="3" t="s">
        <v>973</v>
      </c>
      <c r="J290" s="3" t="s">
        <v>973</v>
      </c>
      <c r="K290" s="3" t="s">
        <v>974</v>
      </c>
      <c r="L290" s="3" t="s">
        <v>974</v>
      </c>
      <c r="M290">
        <f t="shared" si="17"/>
        <v>1989</v>
      </c>
      <c r="N290" s="1">
        <v>32448</v>
      </c>
      <c r="P290">
        <v>50</v>
      </c>
      <c r="S290" t="s">
        <v>30</v>
      </c>
      <c r="T290" t="s">
        <v>1300</v>
      </c>
    </row>
    <row r="291" spans="1:23" ht="16.8" x14ac:dyDescent="0.3">
      <c r="A291" t="s">
        <v>4</v>
      </c>
      <c r="B291">
        <v>1991</v>
      </c>
      <c r="C291" s="4">
        <v>33443</v>
      </c>
      <c r="D291" s="2" t="s">
        <v>325</v>
      </c>
      <c r="E291" s="3" t="s">
        <v>48</v>
      </c>
      <c r="F291" s="3" t="s">
        <v>1007</v>
      </c>
      <c r="G291" s="3" t="s">
        <v>1007</v>
      </c>
      <c r="H291" s="3" t="s">
        <v>501</v>
      </c>
      <c r="I291" s="3" t="s">
        <v>1218</v>
      </c>
      <c r="J291" s="3" t="s">
        <v>1218</v>
      </c>
      <c r="K291" s="3" t="s">
        <v>1219</v>
      </c>
      <c r="L291" s="3" t="s">
        <v>1219</v>
      </c>
      <c r="M291">
        <f t="shared" si="17"/>
        <v>1991</v>
      </c>
      <c r="N291" s="1">
        <v>33443</v>
      </c>
      <c r="O291" s="1">
        <v>33524</v>
      </c>
      <c r="P291">
        <v>50</v>
      </c>
      <c r="S291" t="s">
        <v>30</v>
      </c>
    </row>
    <row r="292" spans="1:23" ht="16.8" x14ac:dyDescent="0.3">
      <c r="A292" t="s">
        <v>4</v>
      </c>
      <c r="B292">
        <v>1978</v>
      </c>
      <c r="C292" s="4">
        <v>28642</v>
      </c>
      <c r="D292" s="2" t="s">
        <v>411</v>
      </c>
      <c r="E292" s="3" t="s">
        <v>57</v>
      </c>
      <c r="F292" s="3">
        <v>511130</v>
      </c>
      <c r="G292" s="3">
        <v>511130</v>
      </c>
      <c r="H292" s="3" t="s">
        <v>420</v>
      </c>
      <c r="I292" s="3" t="s">
        <v>1321</v>
      </c>
      <c r="J292" s="3" t="s">
        <v>1321</v>
      </c>
      <c r="K292" s="3" t="s">
        <v>1322</v>
      </c>
      <c r="L292" s="3" t="s">
        <v>1322</v>
      </c>
      <c r="M292">
        <f t="shared" si="17"/>
        <v>1978</v>
      </c>
      <c r="N292" s="1">
        <v>28642</v>
      </c>
      <c r="O292" s="1">
        <v>29889</v>
      </c>
      <c r="P292">
        <v>50</v>
      </c>
      <c r="S292" t="s">
        <v>30</v>
      </c>
    </row>
    <row r="293" spans="1:23" ht="16.8" x14ac:dyDescent="0.3">
      <c r="A293" t="s">
        <v>4</v>
      </c>
      <c r="B293">
        <v>1989</v>
      </c>
      <c r="C293" s="4">
        <v>32520</v>
      </c>
      <c r="D293" s="2" t="s">
        <v>342</v>
      </c>
      <c r="E293" s="3" t="s">
        <v>343</v>
      </c>
      <c r="F293" s="3">
        <v>3531</v>
      </c>
      <c r="G293" s="3">
        <v>3531</v>
      </c>
      <c r="H293" s="3" t="s">
        <v>975</v>
      </c>
      <c r="I293" s="3" t="s">
        <v>967</v>
      </c>
      <c r="J293" s="3" t="s">
        <v>968</v>
      </c>
      <c r="K293" s="3" t="s">
        <v>969</v>
      </c>
      <c r="L293" s="3" t="s">
        <v>969</v>
      </c>
      <c r="M293">
        <f t="shared" si="17"/>
        <v>1989</v>
      </c>
      <c r="N293" s="1">
        <v>32520</v>
      </c>
      <c r="O293" s="3" t="s">
        <v>466</v>
      </c>
      <c r="P293">
        <v>48</v>
      </c>
      <c r="S293" t="s">
        <v>617</v>
      </c>
      <c r="T293" t="s">
        <v>1299</v>
      </c>
    </row>
    <row r="294" spans="1:23" ht="16.8" x14ac:dyDescent="0.3">
      <c r="A294" t="s">
        <v>4</v>
      </c>
      <c r="B294">
        <v>1982</v>
      </c>
      <c r="C294" s="4">
        <v>30026</v>
      </c>
      <c r="D294" s="2" t="s">
        <v>387</v>
      </c>
      <c r="E294" s="3" t="s">
        <v>296</v>
      </c>
      <c r="F294" s="3">
        <v>812331</v>
      </c>
      <c r="G294" s="3">
        <v>812331</v>
      </c>
      <c r="H294" s="3" t="s">
        <v>420</v>
      </c>
      <c r="I294" s="3" t="s">
        <v>1067</v>
      </c>
      <c r="J294" s="3" t="s">
        <v>1067</v>
      </c>
      <c r="K294" s="3" t="s">
        <v>1068</v>
      </c>
      <c r="L294" s="3" t="s">
        <v>1068</v>
      </c>
      <c r="M294">
        <f t="shared" si="17"/>
        <v>1982</v>
      </c>
      <c r="N294" s="1">
        <v>30067</v>
      </c>
      <c r="O294" s="1">
        <v>30070</v>
      </c>
      <c r="P294">
        <v>45.5</v>
      </c>
      <c r="Q294">
        <v>168</v>
      </c>
      <c r="R294">
        <v>115.5</v>
      </c>
      <c r="S294" t="s">
        <v>30</v>
      </c>
    </row>
    <row r="295" spans="1:23" ht="16.8" x14ac:dyDescent="0.3">
      <c r="A295" t="s">
        <v>4</v>
      </c>
      <c r="B295">
        <v>1987</v>
      </c>
      <c r="C295" s="4">
        <v>31726</v>
      </c>
      <c r="D295" s="2" t="s">
        <v>358</v>
      </c>
      <c r="E295" s="3" t="s">
        <v>62</v>
      </c>
      <c r="F295" s="3" t="s">
        <v>1003</v>
      </c>
      <c r="G295" s="3" t="s">
        <v>1003</v>
      </c>
      <c r="H295" s="3" t="s">
        <v>420</v>
      </c>
      <c r="I295" s="3" t="s">
        <v>1004</v>
      </c>
      <c r="J295" s="3" t="s">
        <v>1004</v>
      </c>
      <c r="K295" s="3" t="s">
        <v>1006</v>
      </c>
      <c r="L295" s="3" t="s">
        <v>1005</v>
      </c>
      <c r="M295">
        <f t="shared" si="17"/>
        <v>1987</v>
      </c>
      <c r="N295" s="1">
        <v>31726</v>
      </c>
      <c r="O295" s="1">
        <v>31821</v>
      </c>
      <c r="P295">
        <v>45</v>
      </c>
      <c r="S295" t="s">
        <v>30</v>
      </c>
      <c r="T295" t="s">
        <v>1303</v>
      </c>
    </row>
    <row r="296" spans="1:23" ht="16.8" x14ac:dyDescent="0.3">
      <c r="A296" t="s">
        <v>4</v>
      </c>
      <c r="B296">
        <v>2001</v>
      </c>
      <c r="C296" s="4">
        <v>37048</v>
      </c>
      <c r="D296" s="2" t="s">
        <v>209</v>
      </c>
      <c r="E296" s="3" t="s">
        <v>48</v>
      </c>
      <c r="F296" s="3" t="s">
        <v>784</v>
      </c>
      <c r="G296" s="3" t="s">
        <v>784</v>
      </c>
      <c r="H296" s="3" t="s">
        <v>420</v>
      </c>
      <c r="I296" s="3" t="s">
        <v>787</v>
      </c>
      <c r="J296" s="3" t="s">
        <v>787</v>
      </c>
      <c r="K296" s="3" t="s">
        <v>788</v>
      </c>
      <c r="L296" s="3" t="s">
        <v>788</v>
      </c>
      <c r="M296">
        <f t="shared" si="17"/>
        <v>2001</v>
      </c>
      <c r="N296" s="1">
        <v>37048</v>
      </c>
      <c r="O296" s="1">
        <v>37377</v>
      </c>
      <c r="P296">
        <v>45</v>
      </c>
      <c r="S296" t="s">
        <v>30</v>
      </c>
      <c r="T296" t="s">
        <v>1264</v>
      </c>
    </row>
    <row r="297" spans="1:23" ht="16.8" x14ac:dyDescent="0.3">
      <c r="A297" t="s">
        <v>4</v>
      </c>
      <c r="B297">
        <v>2016</v>
      </c>
      <c r="C297" s="4" t="s">
        <v>466</v>
      </c>
      <c r="D297" s="2" t="s">
        <v>466</v>
      </c>
      <c r="E297" s="3" t="s">
        <v>466</v>
      </c>
      <c r="F297" s="3">
        <v>511110</v>
      </c>
      <c r="G297" s="3">
        <v>511110</v>
      </c>
      <c r="H297" t="s">
        <v>1879</v>
      </c>
      <c r="I297" s="3" t="s">
        <v>483</v>
      </c>
      <c r="J297" s="3" t="s">
        <v>483</v>
      </c>
      <c r="K297" s="3" t="s">
        <v>1392</v>
      </c>
      <c r="L297" s="3" t="s">
        <v>1392</v>
      </c>
      <c r="M297">
        <v>2016</v>
      </c>
      <c r="N297" t="s">
        <v>466</v>
      </c>
      <c r="O297" t="s">
        <v>466</v>
      </c>
      <c r="P297">
        <v>44.4</v>
      </c>
      <c r="S297" t="s">
        <v>30</v>
      </c>
    </row>
    <row r="298" spans="1:23" ht="16.8" x14ac:dyDescent="0.3">
      <c r="A298" t="s">
        <v>4</v>
      </c>
      <c r="B298">
        <v>2014</v>
      </c>
      <c r="C298" s="4">
        <v>41641</v>
      </c>
      <c r="D298" s="2" t="s">
        <v>103</v>
      </c>
      <c r="E298" s="3" t="s">
        <v>48</v>
      </c>
      <c r="F298" s="3">
        <v>334512</v>
      </c>
      <c r="G298" s="3">
        <v>334512</v>
      </c>
      <c r="H298" s="3" t="s">
        <v>420</v>
      </c>
      <c r="I298" s="3" t="s">
        <v>543</v>
      </c>
      <c r="J298" s="3" t="s">
        <v>543</v>
      </c>
      <c r="K298" s="3" t="s">
        <v>544</v>
      </c>
      <c r="L298" s="3" t="s">
        <v>544</v>
      </c>
      <c r="M298">
        <f t="shared" ref="M298:M310" si="18">IF(MONTH(N298) &lt; 10, YEAR(N298), YEAR(N298)+1)</f>
        <v>2014</v>
      </c>
      <c r="N298" s="1">
        <v>41641</v>
      </c>
      <c r="O298" s="1">
        <v>41736</v>
      </c>
      <c r="P298">
        <v>42</v>
      </c>
      <c r="Q298">
        <v>92</v>
      </c>
      <c r="R298">
        <v>29</v>
      </c>
      <c r="S298" t="s">
        <v>30</v>
      </c>
    </row>
    <row r="299" spans="1:23" ht="16.8" x14ac:dyDescent="0.3">
      <c r="A299" t="s">
        <v>4</v>
      </c>
      <c r="B299">
        <v>2000</v>
      </c>
      <c r="C299" s="4">
        <v>36469</v>
      </c>
      <c r="D299" s="2" t="s">
        <v>231</v>
      </c>
      <c r="E299" s="3" t="s">
        <v>48</v>
      </c>
      <c r="F299" s="3" t="s">
        <v>844</v>
      </c>
      <c r="G299" s="3" t="s">
        <v>844</v>
      </c>
      <c r="H299" s="3" t="s">
        <v>420</v>
      </c>
      <c r="I299" s="3" t="s">
        <v>822</v>
      </c>
      <c r="J299" s="3" t="s">
        <v>822</v>
      </c>
      <c r="K299" s="3" t="s">
        <v>842</v>
      </c>
      <c r="L299" s="3" t="s">
        <v>843</v>
      </c>
      <c r="M299">
        <f t="shared" si="18"/>
        <v>2000</v>
      </c>
      <c r="N299" s="1">
        <v>36469</v>
      </c>
      <c r="O299" s="1">
        <v>36707</v>
      </c>
      <c r="P299">
        <v>41</v>
      </c>
      <c r="S299" t="s">
        <v>30</v>
      </c>
    </row>
    <row r="300" spans="1:23" ht="16.8" x14ac:dyDescent="0.3">
      <c r="A300" t="s">
        <v>4</v>
      </c>
      <c r="B300">
        <v>1994</v>
      </c>
      <c r="C300" s="4">
        <v>34585</v>
      </c>
      <c r="D300" s="2" t="s">
        <v>312</v>
      </c>
      <c r="E300" s="3" t="s">
        <v>313</v>
      </c>
      <c r="F300" s="3" t="s">
        <v>883</v>
      </c>
      <c r="G300" s="3" t="s">
        <v>883</v>
      </c>
      <c r="H300" s="3" t="s">
        <v>420</v>
      </c>
      <c r="I300" s="3" t="s">
        <v>1191</v>
      </c>
      <c r="J300" s="3" t="s">
        <v>1191</v>
      </c>
      <c r="K300" s="3" t="s">
        <v>1192</v>
      </c>
      <c r="L300" s="3" t="s">
        <v>1192</v>
      </c>
      <c r="M300">
        <f t="shared" si="18"/>
        <v>1994</v>
      </c>
      <c r="N300" s="1">
        <v>34585</v>
      </c>
      <c r="O300" s="1">
        <v>34661</v>
      </c>
      <c r="P300">
        <v>40</v>
      </c>
      <c r="S300" t="s">
        <v>30</v>
      </c>
      <c r="T300" t="s">
        <v>1292</v>
      </c>
    </row>
    <row r="301" spans="1:23" ht="16.8" x14ac:dyDescent="0.3">
      <c r="A301" t="s">
        <v>4</v>
      </c>
      <c r="B301">
        <v>1999</v>
      </c>
      <c r="C301" s="4">
        <v>36111</v>
      </c>
      <c r="D301" s="2" t="s">
        <v>254</v>
      </c>
      <c r="E301" s="3" t="s">
        <v>48</v>
      </c>
      <c r="F301" s="3" t="s">
        <v>883</v>
      </c>
      <c r="G301" s="3" t="s">
        <v>883</v>
      </c>
      <c r="H301" s="3" t="s">
        <v>420</v>
      </c>
      <c r="I301" s="3" t="s">
        <v>886</v>
      </c>
      <c r="J301" s="3" t="s">
        <v>886</v>
      </c>
      <c r="K301" s="3" t="s">
        <v>891</v>
      </c>
      <c r="L301" s="3" t="s">
        <v>891</v>
      </c>
      <c r="M301">
        <f t="shared" si="18"/>
        <v>1999</v>
      </c>
      <c r="N301" s="1">
        <v>36111</v>
      </c>
      <c r="O301" s="1">
        <v>36256</v>
      </c>
      <c r="P301">
        <v>39.5</v>
      </c>
      <c r="S301" t="s">
        <v>30</v>
      </c>
    </row>
    <row r="302" spans="1:23" ht="16.8" x14ac:dyDescent="0.3">
      <c r="A302" t="s">
        <v>4</v>
      </c>
      <c r="B302">
        <v>1978</v>
      </c>
      <c r="C302" s="4">
        <v>28727</v>
      </c>
      <c r="D302" s="2" t="s">
        <v>408</v>
      </c>
      <c r="E302" s="3" t="s">
        <v>293</v>
      </c>
      <c r="F302" s="3">
        <v>3613</v>
      </c>
      <c r="G302" s="3">
        <v>3613</v>
      </c>
      <c r="H302" s="3" t="s">
        <v>420</v>
      </c>
      <c r="I302" s="3" t="s">
        <v>1314</v>
      </c>
      <c r="J302" s="3" t="s">
        <v>1315</v>
      </c>
      <c r="K302" s="3" t="s">
        <v>1316</v>
      </c>
      <c r="L302" s="3" t="s">
        <v>1316</v>
      </c>
      <c r="M302">
        <f t="shared" si="18"/>
        <v>1978</v>
      </c>
      <c r="N302" s="1">
        <v>28727</v>
      </c>
      <c r="O302" s="1">
        <v>29846</v>
      </c>
      <c r="P302">
        <v>36</v>
      </c>
      <c r="Q302">
        <v>211</v>
      </c>
      <c r="R302">
        <v>80</v>
      </c>
      <c r="S302" t="s">
        <v>30</v>
      </c>
      <c r="V302">
        <v>0.27500000000000002</v>
      </c>
      <c r="W302">
        <v>0.1</v>
      </c>
    </row>
    <row r="303" spans="1:23" ht="16.8" x14ac:dyDescent="0.3">
      <c r="A303" t="s">
        <v>4</v>
      </c>
      <c r="B303">
        <v>2000</v>
      </c>
      <c r="C303" s="4">
        <v>36616</v>
      </c>
      <c r="D303" s="2" t="s">
        <v>225</v>
      </c>
      <c r="E303" s="3" t="s">
        <v>226</v>
      </c>
      <c r="F303" s="3" t="s">
        <v>826</v>
      </c>
      <c r="G303" s="3" t="s">
        <v>826</v>
      </c>
      <c r="H303" s="3" t="s">
        <v>420</v>
      </c>
      <c r="I303" s="3" t="s">
        <v>827</v>
      </c>
      <c r="J303" s="3" t="s">
        <v>827</v>
      </c>
      <c r="K303" s="3" t="s">
        <v>828</v>
      </c>
      <c r="L303" s="3" t="s">
        <v>828</v>
      </c>
      <c r="M303">
        <f t="shared" si="18"/>
        <v>2000</v>
      </c>
      <c r="N303" s="1">
        <v>36616</v>
      </c>
      <c r="O303" s="1">
        <v>36833</v>
      </c>
      <c r="P303">
        <v>36</v>
      </c>
      <c r="S303" t="s">
        <v>30</v>
      </c>
    </row>
    <row r="304" spans="1:23" ht="16.8" x14ac:dyDescent="0.3">
      <c r="A304" t="s">
        <v>4</v>
      </c>
      <c r="B304">
        <v>2010</v>
      </c>
      <c r="C304" s="4">
        <v>40200</v>
      </c>
      <c r="D304" s="2" t="s">
        <v>140</v>
      </c>
      <c r="E304" s="3" t="s">
        <v>141</v>
      </c>
      <c r="F304" s="3">
        <v>311511</v>
      </c>
      <c r="G304" s="3">
        <v>311511</v>
      </c>
      <c r="H304" s="3" t="s">
        <v>420</v>
      </c>
      <c r="I304" s="3" t="s">
        <v>639</v>
      </c>
      <c r="J304" s="3" t="s">
        <v>639</v>
      </c>
      <c r="K304" s="3" t="s">
        <v>640</v>
      </c>
      <c r="L304" s="3" t="s">
        <v>641</v>
      </c>
      <c r="M304">
        <f t="shared" si="18"/>
        <v>2010</v>
      </c>
      <c r="N304" s="1">
        <v>40200</v>
      </c>
      <c r="O304" s="1">
        <v>40753</v>
      </c>
      <c r="P304">
        <v>35</v>
      </c>
      <c r="S304" t="s">
        <v>1036</v>
      </c>
      <c r="T304" t="s">
        <v>1252</v>
      </c>
    </row>
    <row r="305" spans="1:20" ht="16.8" x14ac:dyDescent="0.3">
      <c r="A305" t="s">
        <v>4</v>
      </c>
      <c r="B305">
        <v>1979</v>
      </c>
      <c r="C305" s="4">
        <v>29098</v>
      </c>
      <c r="D305" s="2" t="s">
        <v>402</v>
      </c>
      <c r="E305" s="3" t="s">
        <v>70</v>
      </c>
      <c r="F305" s="3">
        <v>212322</v>
      </c>
      <c r="G305" s="3">
        <v>212322</v>
      </c>
      <c r="H305" s="3" t="s">
        <v>420</v>
      </c>
      <c r="I305" s="3" t="s">
        <v>1106</v>
      </c>
      <c r="J305" s="3" t="s">
        <v>1106</v>
      </c>
      <c r="K305" s="3" t="s">
        <v>1107</v>
      </c>
      <c r="L305" s="3" t="s">
        <v>1107</v>
      </c>
      <c r="M305">
        <f t="shared" si="18"/>
        <v>1979</v>
      </c>
      <c r="N305" s="1">
        <v>29098</v>
      </c>
      <c r="O305" s="1">
        <v>29203</v>
      </c>
      <c r="P305">
        <v>33</v>
      </c>
      <c r="S305" t="s">
        <v>30</v>
      </c>
    </row>
    <row r="306" spans="1:20" ht="16.8" x14ac:dyDescent="0.3">
      <c r="A306" t="s">
        <v>4</v>
      </c>
      <c r="B306">
        <v>1997</v>
      </c>
      <c r="C306" s="4">
        <v>35362</v>
      </c>
      <c r="D306" s="2" t="s">
        <v>291</v>
      </c>
      <c r="E306" s="3" t="s">
        <v>48</v>
      </c>
      <c r="F306" s="3" t="s">
        <v>1155</v>
      </c>
      <c r="G306" s="3" t="s">
        <v>1155</v>
      </c>
      <c r="H306" s="3" t="s">
        <v>420</v>
      </c>
      <c r="I306" s="3" t="s">
        <v>1140</v>
      </c>
      <c r="J306" s="3" t="s">
        <v>1140</v>
      </c>
      <c r="K306" s="3" t="s">
        <v>1154</v>
      </c>
      <c r="L306" s="3" t="s">
        <v>1154</v>
      </c>
      <c r="M306">
        <f t="shared" si="18"/>
        <v>1997</v>
      </c>
      <c r="N306" s="1">
        <v>35362</v>
      </c>
      <c r="O306" s="1">
        <v>35461</v>
      </c>
      <c r="P306">
        <v>30.5</v>
      </c>
      <c r="S306" t="s">
        <v>30</v>
      </c>
    </row>
    <row r="307" spans="1:20" ht="16.8" x14ac:dyDescent="0.3">
      <c r="A307" t="s">
        <v>4</v>
      </c>
      <c r="B307">
        <v>1987</v>
      </c>
      <c r="C307" s="4">
        <v>31793</v>
      </c>
      <c r="D307" s="2" t="s">
        <v>356</v>
      </c>
      <c r="E307" s="3" t="s">
        <v>343</v>
      </c>
      <c r="F307" s="3">
        <v>335228</v>
      </c>
      <c r="G307" s="3">
        <v>335228</v>
      </c>
      <c r="H307" s="3" t="s">
        <v>463</v>
      </c>
      <c r="I307" s="3" t="s">
        <v>998</v>
      </c>
      <c r="J307" s="3" t="s">
        <v>998</v>
      </c>
      <c r="K307" s="3" t="s">
        <v>999</v>
      </c>
      <c r="L307" s="3" t="s">
        <v>999</v>
      </c>
      <c r="M307">
        <f t="shared" si="18"/>
        <v>1987</v>
      </c>
      <c r="N307" s="1">
        <v>31793</v>
      </c>
      <c r="O307" t="s">
        <v>466</v>
      </c>
      <c r="P307">
        <v>30</v>
      </c>
      <c r="S307" t="s">
        <v>30</v>
      </c>
    </row>
    <row r="308" spans="1:20" ht="16.8" x14ac:dyDescent="0.3">
      <c r="A308" t="s">
        <v>4</v>
      </c>
      <c r="B308">
        <v>2009</v>
      </c>
      <c r="C308" s="4">
        <v>39800</v>
      </c>
      <c r="D308" s="2" t="s">
        <v>146</v>
      </c>
      <c r="E308" s="3" t="s">
        <v>79</v>
      </c>
      <c r="F308" s="3">
        <v>334413</v>
      </c>
      <c r="G308" s="3">
        <v>334413</v>
      </c>
      <c r="H308" s="3" t="s">
        <v>653</v>
      </c>
      <c r="I308" s="3" t="s">
        <v>651</v>
      </c>
      <c r="J308" s="3" t="s">
        <v>651</v>
      </c>
      <c r="K308" s="3" t="s">
        <v>652</v>
      </c>
      <c r="L308" s="3" t="s">
        <v>652</v>
      </c>
      <c r="M308">
        <f t="shared" si="18"/>
        <v>2009</v>
      </c>
      <c r="N308" s="1">
        <v>39800</v>
      </c>
      <c r="O308" s="1">
        <v>40207</v>
      </c>
      <c r="P308">
        <v>25</v>
      </c>
      <c r="S308" t="s">
        <v>30</v>
      </c>
    </row>
    <row r="309" spans="1:20" ht="16.8" x14ac:dyDescent="0.3">
      <c r="A309" t="s">
        <v>4</v>
      </c>
      <c r="B309">
        <v>1999</v>
      </c>
      <c r="C309" s="4">
        <v>36276</v>
      </c>
      <c r="D309" s="2" t="s">
        <v>242</v>
      </c>
      <c r="E309" s="3" t="s">
        <v>48</v>
      </c>
      <c r="F309" s="3" t="s">
        <v>870</v>
      </c>
      <c r="G309" s="3" t="s">
        <v>870</v>
      </c>
      <c r="H309" s="3" t="s">
        <v>420</v>
      </c>
      <c r="I309" s="3" t="s">
        <v>871</v>
      </c>
      <c r="J309" s="3" t="s">
        <v>871</v>
      </c>
      <c r="K309" s="3" t="s">
        <v>872</v>
      </c>
      <c r="L309" s="3" t="s">
        <v>872</v>
      </c>
      <c r="M309">
        <f t="shared" si="18"/>
        <v>1999</v>
      </c>
      <c r="N309" s="1">
        <v>36276</v>
      </c>
      <c r="O309" s="1">
        <v>36672</v>
      </c>
      <c r="P309">
        <v>24</v>
      </c>
      <c r="S309" t="s">
        <v>30</v>
      </c>
    </row>
    <row r="310" spans="1:20" ht="16.8" x14ac:dyDescent="0.3">
      <c r="A310" t="s">
        <v>4</v>
      </c>
      <c r="B310">
        <v>1991</v>
      </c>
      <c r="C310" s="4">
        <v>33241</v>
      </c>
      <c r="D310" s="2" t="s">
        <v>327</v>
      </c>
      <c r="E310" s="3" t="s">
        <v>226</v>
      </c>
      <c r="F310" s="3" t="s">
        <v>1226</v>
      </c>
      <c r="G310" s="3" t="s">
        <v>1226</v>
      </c>
      <c r="H310" s="3" t="s">
        <v>948</v>
      </c>
      <c r="I310" s="3" t="s">
        <v>1224</v>
      </c>
      <c r="J310" s="3" t="s">
        <v>1224</v>
      </c>
      <c r="K310" s="3" t="s">
        <v>1225</v>
      </c>
      <c r="L310" s="3" t="s">
        <v>1225</v>
      </c>
      <c r="M310">
        <f t="shared" si="18"/>
        <v>1991</v>
      </c>
      <c r="N310" s="1">
        <v>33241</v>
      </c>
      <c r="O310" s="1">
        <v>33323</v>
      </c>
      <c r="P310">
        <v>23.5</v>
      </c>
      <c r="S310" t="s">
        <v>30</v>
      </c>
    </row>
    <row r="311" spans="1:20" x14ac:dyDescent="0.3">
      <c r="A311" t="s">
        <v>4</v>
      </c>
      <c r="B311">
        <v>1999</v>
      </c>
      <c r="F311">
        <v>541850</v>
      </c>
      <c r="G311">
        <v>541850</v>
      </c>
      <c r="H311" t="s">
        <v>1879</v>
      </c>
      <c r="I311" t="s">
        <v>1663</v>
      </c>
      <c r="J311" t="s">
        <v>1663</v>
      </c>
      <c r="K311" t="s">
        <v>1664</v>
      </c>
      <c r="L311" t="s">
        <v>1664</v>
      </c>
      <c r="M311">
        <v>1999</v>
      </c>
      <c r="P311">
        <v>22.5</v>
      </c>
      <c r="S311" t="s">
        <v>30</v>
      </c>
    </row>
    <row r="312" spans="1:20" ht="16.8" x14ac:dyDescent="0.3">
      <c r="A312" t="s">
        <v>4</v>
      </c>
      <c r="B312">
        <v>1980</v>
      </c>
      <c r="C312" s="4">
        <v>29494</v>
      </c>
      <c r="D312" s="2" t="s">
        <v>395</v>
      </c>
      <c r="E312" s="3" t="s">
        <v>198</v>
      </c>
      <c r="F312" s="3" t="s">
        <v>1084</v>
      </c>
      <c r="G312" s="3" t="s">
        <v>1084</v>
      </c>
      <c r="H312" s="3" t="s">
        <v>420</v>
      </c>
      <c r="I312" s="3" t="s">
        <v>1088</v>
      </c>
      <c r="J312" s="3" t="s">
        <v>1089</v>
      </c>
      <c r="K312" s="3" t="s">
        <v>1090</v>
      </c>
      <c r="L312" s="3" t="s">
        <v>1090</v>
      </c>
      <c r="M312">
        <f>IF(MONTH(N312) &lt; 10, YEAR(N312), YEAR(N312)+1)</f>
        <v>1980</v>
      </c>
      <c r="N312" s="1">
        <v>29494</v>
      </c>
      <c r="O312" s="1">
        <v>29494</v>
      </c>
      <c r="P312">
        <v>22</v>
      </c>
      <c r="Q312">
        <v>6100</v>
      </c>
      <c r="R312">
        <v>219</v>
      </c>
      <c r="S312" t="s">
        <v>30</v>
      </c>
      <c r="T312" t="s">
        <v>1312</v>
      </c>
    </row>
    <row r="313" spans="1:20" ht="16.8" x14ac:dyDescent="0.3">
      <c r="A313" t="s">
        <v>4</v>
      </c>
      <c r="B313">
        <v>1995</v>
      </c>
      <c r="C313" s="4">
        <v>34786</v>
      </c>
      <c r="D313" s="2" t="s">
        <v>308</v>
      </c>
      <c r="E313" s="3" t="s">
        <v>309</v>
      </c>
      <c r="F313" s="3">
        <v>2711</v>
      </c>
      <c r="G313" s="3">
        <v>2711</v>
      </c>
      <c r="H313" s="3" t="s">
        <v>743</v>
      </c>
      <c r="I313" s="3" t="s">
        <v>1179</v>
      </c>
      <c r="J313" s="3" t="s">
        <v>1179</v>
      </c>
      <c r="K313" s="3" t="s">
        <v>1178</v>
      </c>
      <c r="L313" s="3" t="s">
        <v>1178</v>
      </c>
      <c r="M313">
        <f>IF(MONTH(N313) &lt; 10, YEAR(N313), YEAR(N313)+1)</f>
        <v>1995</v>
      </c>
      <c r="N313" s="1">
        <v>34786</v>
      </c>
      <c r="O313" s="1">
        <v>35034</v>
      </c>
      <c r="P313">
        <v>22</v>
      </c>
      <c r="S313" t="s">
        <v>30</v>
      </c>
    </row>
    <row r="314" spans="1:20" ht="16.8" x14ac:dyDescent="0.3">
      <c r="A314" t="s">
        <v>4</v>
      </c>
      <c r="B314">
        <v>1980</v>
      </c>
      <c r="C314" s="4">
        <v>29474</v>
      </c>
      <c r="D314" s="2" t="s">
        <v>397</v>
      </c>
      <c r="E314" s="3" t="s">
        <v>173</v>
      </c>
      <c r="F314" s="3">
        <v>335912</v>
      </c>
      <c r="G314" s="3">
        <v>335912</v>
      </c>
      <c r="I314" s="3" t="s">
        <v>1094</v>
      </c>
      <c r="J314" s="3" t="s">
        <v>1094</v>
      </c>
      <c r="K314" s="3" t="s">
        <v>1095</v>
      </c>
      <c r="L314" s="3" t="s">
        <v>1096</v>
      </c>
      <c r="M314">
        <f>IF(MONTH(N314) &lt; 10, YEAR(N314), YEAR(N314)+1)</f>
        <v>1980</v>
      </c>
      <c r="N314" s="1">
        <v>29474</v>
      </c>
      <c r="P314">
        <v>22</v>
      </c>
      <c r="S314" t="s">
        <v>30</v>
      </c>
      <c r="T314" t="s">
        <v>1313</v>
      </c>
    </row>
    <row r="315" spans="1:20" x14ac:dyDescent="0.3">
      <c r="A315" t="s">
        <v>4</v>
      </c>
      <c r="B315">
        <v>1982</v>
      </c>
      <c r="F315">
        <v>518210</v>
      </c>
      <c r="G315">
        <v>518210</v>
      </c>
      <c r="H315" t="s">
        <v>1879</v>
      </c>
      <c r="I315" t="s">
        <v>1952</v>
      </c>
      <c r="J315" t="s">
        <v>1952</v>
      </c>
      <c r="K315" t="s">
        <v>1953</v>
      </c>
      <c r="L315" t="s">
        <v>1953</v>
      </c>
      <c r="M315">
        <v>1982</v>
      </c>
      <c r="P315">
        <v>21.9</v>
      </c>
      <c r="S315" t="s">
        <v>30</v>
      </c>
    </row>
    <row r="316" spans="1:20" ht="16.8" x14ac:dyDescent="0.3">
      <c r="A316" t="s">
        <v>4</v>
      </c>
      <c r="B316">
        <v>1988</v>
      </c>
      <c r="C316" s="4">
        <v>32059</v>
      </c>
      <c r="D316" s="2" t="s">
        <v>352</v>
      </c>
      <c r="E316" s="3" t="s">
        <v>313</v>
      </c>
      <c r="F316" s="3">
        <v>7312</v>
      </c>
      <c r="G316" s="3">
        <v>7312</v>
      </c>
      <c r="H316" s="3" t="s">
        <v>463</v>
      </c>
      <c r="I316" s="3" t="s">
        <v>987</v>
      </c>
      <c r="J316" s="3" t="s">
        <v>987</v>
      </c>
      <c r="K316" s="3" t="s">
        <v>988</v>
      </c>
      <c r="L316" s="3" t="s">
        <v>988</v>
      </c>
      <c r="M316">
        <f t="shared" ref="M316:M323" si="19">IF(MONTH(N316) &lt; 10, YEAR(N316), YEAR(N316)+1)</f>
        <v>1988</v>
      </c>
      <c r="N316" s="1">
        <v>32059</v>
      </c>
      <c r="O316" t="s">
        <v>466</v>
      </c>
      <c r="P316">
        <v>21</v>
      </c>
      <c r="S316" t="s">
        <v>30</v>
      </c>
      <c r="T316" t="s">
        <v>1301</v>
      </c>
    </row>
    <row r="317" spans="1:20" ht="16.8" x14ac:dyDescent="0.3">
      <c r="A317" t="s">
        <v>4</v>
      </c>
      <c r="B317">
        <v>2003</v>
      </c>
      <c r="C317" s="4">
        <v>37735</v>
      </c>
      <c r="D317" s="2" t="s">
        <v>195</v>
      </c>
      <c r="E317" s="3" t="s">
        <v>196</v>
      </c>
      <c r="F317" s="3">
        <v>422430</v>
      </c>
      <c r="G317" s="3">
        <v>422430</v>
      </c>
      <c r="H317" s="3" t="s">
        <v>757</v>
      </c>
      <c r="I317" s="3" t="s">
        <v>827</v>
      </c>
      <c r="J317" s="3" t="s">
        <v>827</v>
      </c>
      <c r="K317" s="3" t="s">
        <v>756</v>
      </c>
      <c r="L317" s="3" t="s">
        <v>756</v>
      </c>
      <c r="M317">
        <f t="shared" si="19"/>
        <v>2003</v>
      </c>
      <c r="N317" s="1">
        <v>37735</v>
      </c>
      <c r="O317" s="1">
        <v>39164</v>
      </c>
      <c r="P317">
        <v>18.7</v>
      </c>
      <c r="S317" t="s">
        <v>30</v>
      </c>
    </row>
    <row r="318" spans="1:20" ht="16.8" x14ac:dyDescent="0.3">
      <c r="A318" t="s">
        <v>4</v>
      </c>
      <c r="B318">
        <v>2000</v>
      </c>
      <c r="C318" s="4">
        <v>36573</v>
      </c>
      <c r="D318" s="2" t="s">
        <v>228</v>
      </c>
      <c r="E318" s="3" t="s">
        <v>48</v>
      </c>
      <c r="F318" s="3" t="s">
        <v>833</v>
      </c>
      <c r="G318" s="3" t="s">
        <v>833</v>
      </c>
      <c r="H318" s="3" t="s">
        <v>501</v>
      </c>
      <c r="I318" s="3" t="s">
        <v>835</v>
      </c>
      <c r="J318" s="3" t="s">
        <v>835</v>
      </c>
      <c r="K318" s="3" t="s">
        <v>836</v>
      </c>
      <c r="L318" s="3" t="s">
        <v>836</v>
      </c>
      <c r="M318">
        <f t="shared" si="19"/>
        <v>2000</v>
      </c>
      <c r="N318" s="1">
        <v>36573</v>
      </c>
      <c r="O318" s="1">
        <v>36872</v>
      </c>
      <c r="P318">
        <v>18.2</v>
      </c>
      <c r="S318" t="s">
        <v>30</v>
      </c>
    </row>
    <row r="319" spans="1:20" ht="16.8" x14ac:dyDescent="0.3">
      <c r="A319" t="s">
        <v>4</v>
      </c>
      <c r="B319">
        <v>1996</v>
      </c>
      <c r="C319" s="4">
        <v>34992</v>
      </c>
      <c r="D319" s="2" t="s">
        <v>303</v>
      </c>
      <c r="E319" s="3" t="s">
        <v>48</v>
      </c>
      <c r="F319" s="3" t="s">
        <v>1160</v>
      </c>
      <c r="G319" s="3" t="s">
        <v>1160</v>
      </c>
      <c r="H319" s="3" t="s">
        <v>420</v>
      </c>
      <c r="I319" s="3" t="s">
        <v>515</v>
      </c>
      <c r="J319" s="3" t="s">
        <v>515</v>
      </c>
      <c r="K319" s="3" t="s">
        <v>1177</v>
      </c>
      <c r="L319" s="3" t="s">
        <v>1177</v>
      </c>
      <c r="M319">
        <f t="shared" si="19"/>
        <v>1996</v>
      </c>
      <c r="N319" s="1">
        <v>34992</v>
      </c>
      <c r="O319" s="1">
        <v>35086</v>
      </c>
      <c r="P319">
        <v>18</v>
      </c>
      <c r="S319" t="s">
        <v>30</v>
      </c>
    </row>
    <row r="320" spans="1:20" ht="16.8" x14ac:dyDescent="0.3">
      <c r="A320" t="s">
        <v>4</v>
      </c>
      <c r="B320">
        <v>1993</v>
      </c>
      <c r="C320" s="4">
        <v>34023</v>
      </c>
      <c r="D320" s="2" t="s">
        <v>320</v>
      </c>
      <c r="E320" s="3" t="s">
        <v>237</v>
      </c>
      <c r="F320" s="3">
        <v>6021</v>
      </c>
      <c r="G320" s="3">
        <v>6021</v>
      </c>
      <c r="H320" s="3" t="s">
        <v>420</v>
      </c>
      <c r="I320" s="3" t="s">
        <v>1210</v>
      </c>
      <c r="J320" s="3" t="s">
        <v>1210</v>
      </c>
      <c r="K320" s="3" t="s">
        <v>1211</v>
      </c>
      <c r="L320" s="3" t="s">
        <v>1211</v>
      </c>
      <c r="M320">
        <f t="shared" si="19"/>
        <v>1993</v>
      </c>
      <c r="N320" s="1">
        <v>34023</v>
      </c>
      <c r="O320" s="1">
        <v>34191</v>
      </c>
      <c r="P320">
        <v>16</v>
      </c>
      <c r="S320" t="s">
        <v>30</v>
      </c>
      <c r="T320" t="s">
        <v>1209</v>
      </c>
    </row>
    <row r="321" spans="1:20" ht="16.8" x14ac:dyDescent="0.3">
      <c r="A321" t="s">
        <v>4</v>
      </c>
      <c r="B321">
        <v>1993</v>
      </c>
      <c r="C321" s="4">
        <v>34011</v>
      </c>
      <c r="D321" s="2" t="s">
        <v>321</v>
      </c>
      <c r="E321" s="3" t="s">
        <v>237</v>
      </c>
      <c r="F321" s="3">
        <v>522110</v>
      </c>
      <c r="G321" s="3">
        <v>522110</v>
      </c>
      <c r="H321" s="3" t="s">
        <v>420</v>
      </c>
      <c r="I321" s="3" t="s">
        <v>1207</v>
      </c>
      <c r="J321" s="3" t="s">
        <v>1207</v>
      </c>
      <c r="K321" s="3" t="s">
        <v>1208</v>
      </c>
      <c r="L321" s="3" t="s">
        <v>1208</v>
      </c>
      <c r="M321">
        <f t="shared" si="19"/>
        <v>1993</v>
      </c>
      <c r="N321" s="1">
        <v>34011</v>
      </c>
      <c r="O321" s="1">
        <v>34183</v>
      </c>
      <c r="P321">
        <v>16</v>
      </c>
      <c r="S321" t="s">
        <v>30</v>
      </c>
      <c r="T321" t="s">
        <v>1209</v>
      </c>
    </row>
    <row r="322" spans="1:20" ht="16.8" x14ac:dyDescent="0.3">
      <c r="A322" t="s">
        <v>4</v>
      </c>
      <c r="B322">
        <v>1998</v>
      </c>
      <c r="C322" s="4">
        <v>35990</v>
      </c>
      <c r="D322" s="2" t="s">
        <v>262</v>
      </c>
      <c r="E322" s="3" t="s">
        <v>48</v>
      </c>
      <c r="F322" s="3" t="s">
        <v>905</v>
      </c>
      <c r="G322" s="3" t="s">
        <v>905</v>
      </c>
      <c r="H322" s="3" t="s">
        <v>420</v>
      </c>
      <c r="I322" s="3" t="s">
        <v>18</v>
      </c>
      <c r="J322" s="3" t="s">
        <v>18</v>
      </c>
      <c r="K322" s="3" t="s">
        <v>904</v>
      </c>
      <c r="L322" s="3" t="s">
        <v>904</v>
      </c>
      <c r="M322">
        <f t="shared" si="19"/>
        <v>1998</v>
      </c>
      <c r="N322" s="1">
        <v>35990</v>
      </c>
      <c r="O322" s="1">
        <v>36145</v>
      </c>
      <c r="P322">
        <v>16</v>
      </c>
      <c r="S322" t="s">
        <v>30</v>
      </c>
    </row>
    <row r="323" spans="1:20" ht="16.8" x14ac:dyDescent="0.3">
      <c r="A323" t="s">
        <v>4</v>
      </c>
      <c r="B323">
        <v>1990</v>
      </c>
      <c r="C323" s="4">
        <v>32855</v>
      </c>
      <c r="D323" s="2" t="s">
        <v>339</v>
      </c>
      <c r="E323" s="3" t="s">
        <v>48</v>
      </c>
      <c r="F323" s="3" t="s">
        <v>954</v>
      </c>
      <c r="G323" s="3" t="s">
        <v>954</v>
      </c>
      <c r="H323" s="3" t="s">
        <v>743</v>
      </c>
      <c r="I323" s="3" t="s">
        <v>957</v>
      </c>
      <c r="J323" s="3" t="s">
        <v>958</v>
      </c>
      <c r="K323" s="3" t="s">
        <v>19</v>
      </c>
      <c r="L323" s="3" t="s">
        <v>959</v>
      </c>
      <c r="M323">
        <f t="shared" si="19"/>
        <v>1990</v>
      </c>
      <c r="N323" s="1">
        <v>32855</v>
      </c>
      <c r="O323" s="1">
        <v>32954</v>
      </c>
      <c r="P323">
        <v>15</v>
      </c>
      <c r="S323" t="s">
        <v>30</v>
      </c>
    </row>
    <row r="324" spans="1:20" x14ac:dyDescent="0.3">
      <c r="A324" t="s">
        <v>4</v>
      </c>
      <c r="B324">
        <v>1998</v>
      </c>
      <c r="F324">
        <v>515112</v>
      </c>
      <c r="G324">
        <v>515112</v>
      </c>
      <c r="H324" t="s">
        <v>1879</v>
      </c>
      <c r="I324" t="s">
        <v>1695</v>
      </c>
      <c r="J324" t="s">
        <v>1695</v>
      </c>
      <c r="K324" t="s">
        <v>1154</v>
      </c>
      <c r="L324" t="s">
        <v>1154</v>
      </c>
      <c r="M324">
        <v>1998</v>
      </c>
      <c r="P324">
        <v>13.5</v>
      </c>
      <c r="S324" t="s">
        <v>1036</v>
      </c>
      <c r="T324" t="s">
        <v>1696</v>
      </c>
    </row>
    <row r="325" spans="1:20" ht="16.8" x14ac:dyDescent="0.3">
      <c r="A325" t="s">
        <v>4</v>
      </c>
      <c r="B325">
        <v>1990</v>
      </c>
      <c r="C325" s="4">
        <v>32882</v>
      </c>
      <c r="D325" s="2" t="s">
        <v>338</v>
      </c>
      <c r="E325" s="3" t="s">
        <v>226</v>
      </c>
      <c r="F325" s="3" t="s">
        <v>953</v>
      </c>
      <c r="G325" s="3" t="s">
        <v>953</v>
      </c>
      <c r="H325" s="3" t="s">
        <v>420</v>
      </c>
      <c r="I325" s="3" t="s">
        <v>955</v>
      </c>
      <c r="J325" s="3" t="s">
        <v>955</v>
      </c>
      <c r="K325" s="3" t="s">
        <v>956</v>
      </c>
      <c r="L325" s="3" t="s">
        <v>956</v>
      </c>
      <c r="M325">
        <f t="shared" ref="M325:M341" si="20">IF(MONTH(N325) &lt; 10, YEAR(N325), YEAR(N325)+1)</f>
        <v>1990</v>
      </c>
      <c r="N325" s="1">
        <v>32882</v>
      </c>
      <c r="O325" s="1">
        <v>33291</v>
      </c>
      <c r="P325">
        <v>12.7964</v>
      </c>
      <c r="S325" t="s">
        <v>30</v>
      </c>
    </row>
    <row r="326" spans="1:20" ht="16.8" x14ac:dyDescent="0.3">
      <c r="A326" t="s">
        <v>4</v>
      </c>
      <c r="B326">
        <v>1990</v>
      </c>
      <c r="C326" s="4">
        <v>32926</v>
      </c>
      <c r="D326" s="2" t="s">
        <v>336</v>
      </c>
      <c r="E326" s="3" t="s">
        <v>173</v>
      </c>
      <c r="F326" s="3">
        <v>2026</v>
      </c>
      <c r="G326" s="3">
        <v>2026</v>
      </c>
      <c r="H326" s="3" t="s">
        <v>948</v>
      </c>
      <c r="I326" t="s">
        <v>946</v>
      </c>
      <c r="J326" t="s">
        <v>946</v>
      </c>
      <c r="K326" t="s">
        <v>947</v>
      </c>
      <c r="L326" t="s">
        <v>947</v>
      </c>
      <c r="M326">
        <f t="shared" si="20"/>
        <v>1990</v>
      </c>
      <c r="N326" s="1">
        <v>32926</v>
      </c>
      <c r="O326" s="1">
        <v>33025</v>
      </c>
      <c r="P326">
        <v>12.067748999999999</v>
      </c>
      <c r="S326" t="s">
        <v>30</v>
      </c>
    </row>
    <row r="327" spans="1:20" ht="16.8" x14ac:dyDescent="0.3">
      <c r="A327" t="s">
        <v>4</v>
      </c>
      <c r="B327">
        <v>1984</v>
      </c>
      <c r="C327" s="4">
        <v>30883</v>
      </c>
      <c r="D327" s="2" t="s">
        <v>375</v>
      </c>
      <c r="E327" s="3" t="s">
        <v>376</v>
      </c>
      <c r="F327" s="3" t="s">
        <v>1039</v>
      </c>
      <c r="G327" s="3" t="s">
        <v>1039</v>
      </c>
      <c r="H327" s="3" t="s">
        <v>1042</v>
      </c>
      <c r="I327" s="3" t="s">
        <v>1040</v>
      </c>
      <c r="J327" s="3" t="s">
        <v>1040</v>
      </c>
      <c r="K327" s="3" t="s">
        <v>1041</v>
      </c>
      <c r="M327">
        <f t="shared" si="20"/>
        <v>1984</v>
      </c>
      <c r="N327" s="1">
        <v>30911</v>
      </c>
      <c r="P327">
        <v>12</v>
      </c>
      <c r="S327" t="s">
        <v>30</v>
      </c>
      <c r="T327" t="s">
        <v>1309</v>
      </c>
    </row>
    <row r="328" spans="1:20" ht="16.8" x14ac:dyDescent="0.3">
      <c r="A328" t="s">
        <v>4</v>
      </c>
      <c r="B328">
        <v>1982</v>
      </c>
      <c r="C328" s="4">
        <v>30116</v>
      </c>
      <c r="D328" s="2" t="s">
        <v>384</v>
      </c>
      <c r="E328" s="3" t="s">
        <v>75</v>
      </c>
      <c r="F328" s="3">
        <v>337920</v>
      </c>
      <c r="G328" s="3">
        <v>337920</v>
      </c>
      <c r="H328" s="3" t="s">
        <v>420</v>
      </c>
      <c r="I328" s="3" t="s">
        <v>1058</v>
      </c>
      <c r="J328" s="3" t="s">
        <v>1058</v>
      </c>
      <c r="K328" s="3" t="s">
        <v>1059</v>
      </c>
      <c r="L328" s="3" t="s">
        <v>1060</v>
      </c>
      <c r="M328">
        <f t="shared" si="20"/>
        <v>1982</v>
      </c>
      <c r="N328" s="1">
        <v>30116</v>
      </c>
      <c r="O328" s="1">
        <v>31244</v>
      </c>
      <c r="P328">
        <v>11.535</v>
      </c>
      <c r="S328" t="s">
        <v>30</v>
      </c>
    </row>
    <row r="329" spans="1:20" ht="16.8" x14ac:dyDescent="0.3">
      <c r="A329" t="s">
        <v>4</v>
      </c>
      <c r="B329">
        <v>1998</v>
      </c>
      <c r="C329" s="4">
        <v>36003</v>
      </c>
      <c r="D329" s="2" t="s">
        <v>259</v>
      </c>
      <c r="E329" s="3" t="s">
        <v>64</v>
      </c>
      <c r="F329" s="3" t="s">
        <v>898</v>
      </c>
      <c r="G329" s="3" t="s">
        <v>898</v>
      </c>
      <c r="H329" s="3" t="s">
        <v>463</v>
      </c>
      <c r="I329" s="3" t="s">
        <v>899</v>
      </c>
      <c r="J329" s="3" t="s">
        <v>900</v>
      </c>
      <c r="K329" s="3" t="s">
        <v>901</v>
      </c>
      <c r="L329" s="3" t="s">
        <v>902</v>
      </c>
      <c r="M329">
        <f t="shared" si="20"/>
        <v>1998</v>
      </c>
      <c r="N329" s="1">
        <v>36003</v>
      </c>
      <c r="O329" s="3" t="s">
        <v>466</v>
      </c>
      <c r="P329">
        <v>11.5</v>
      </c>
      <c r="S329" t="s">
        <v>1036</v>
      </c>
      <c r="T329" t="s">
        <v>1278</v>
      </c>
    </row>
    <row r="330" spans="1:20" ht="16.8" x14ac:dyDescent="0.3">
      <c r="A330" t="s">
        <v>4</v>
      </c>
      <c r="B330">
        <v>1998</v>
      </c>
      <c r="C330" s="4">
        <v>35740</v>
      </c>
      <c r="D330" s="2" t="s">
        <v>273</v>
      </c>
      <c r="E330" s="3" t="s">
        <v>253</v>
      </c>
      <c r="F330" s="3" t="s">
        <v>1120</v>
      </c>
      <c r="G330" s="3" t="s">
        <v>1120</v>
      </c>
      <c r="H330" s="3" t="s">
        <v>501</v>
      </c>
      <c r="I330" s="3" t="s">
        <v>886</v>
      </c>
      <c r="J330" s="3" t="s">
        <v>886</v>
      </c>
      <c r="K330" s="3" t="s">
        <v>914</v>
      </c>
      <c r="L330" s="3" t="s">
        <v>914</v>
      </c>
      <c r="M330">
        <f t="shared" si="20"/>
        <v>1998</v>
      </c>
      <c r="N330" s="1">
        <v>35740</v>
      </c>
      <c r="O330" s="1">
        <v>35961</v>
      </c>
      <c r="P330">
        <v>11</v>
      </c>
      <c r="S330" t="s">
        <v>1036</v>
      </c>
      <c r="T330" t="s">
        <v>1281</v>
      </c>
    </row>
    <row r="331" spans="1:20" ht="16.8" x14ac:dyDescent="0.3">
      <c r="A331" t="s">
        <v>4</v>
      </c>
      <c r="B331">
        <v>1992</v>
      </c>
      <c r="C331" s="4">
        <v>33876</v>
      </c>
      <c r="D331" s="2" t="s">
        <v>158</v>
      </c>
      <c r="E331" s="8" t="s">
        <v>1343</v>
      </c>
      <c r="F331" s="3">
        <v>333992</v>
      </c>
      <c r="G331" s="3">
        <v>333992</v>
      </c>
      <c r="H331" s="3" t="s">
        <v>501</v>
      </c>
      <c r="I331" s="3" t="s">
        <v>1295</v>
      </c>
      <c r="J331" s="3" t="s">
        <v>1295</v>
      </c>
      <c r="K331" s="3" t="s">
        <v>1296</v>
      </c>
      <c r="L331" s="3" t="s">
        <v>1296</v>
      </c>
      <c r="M331">
        <f t="shared" si="20"/>
        <v>1992</v>
      </c>
      <c r="N331" s="1">
        <v>33876</v>
      </c>
      <c r="O331" s="1">
        <v>33876</v>
      </c>
      <c r="P331">
        <v>10</v>
      </c>
      <c r="S331" t="s">
        <v>1036</v>
      </c>
      <c r="T331" t="s">
        <v>1297</v>
      </c>
    </row>
    <row r="332" spans="1:20" ht="16.8" x14ac:dyDescent="0.3">
      <c r="A332" t="s">
        <v>4</v>
      </c>
      <c r="B332">
        <v>1997</v>
      </c>
      <c r="C332" s="4">
        <v>35488</v>
      </c>
      <c r="D332" s="2" t="s">
        <v>285</v>
      </c>
      <c r="E332" s="3" t="s">
        <v>48</v>
      </c>
      <c r="F332" s="3" t="s">
        <v>800</v>
      </c>
      <c r="G332" s="3" t="s">
        <v>800</v>
      </c>
      <c r="H332" s="3" t="s">
        <v>420</v>
      </c>
      <c r="I332" s="3" t="s">
        <v>1141</v>
      </c>
      <c r="J332" s="3" t="s">
        <v>1141</v>
      </c>
      <c r="K332" s="3" t="s">
        <v>1142</v>
      </c>
      <c r="L332" s="3" t="s">
        <v>1142</v>
      </c>
      <c r="M332">
        <f t="shared" si="20"/>
        <v>1997</v>
      </c>
      <c r="N332" s="1">
        <v>35488</v>
      </c>
      <c r="O332" s="1">
        <v>35598</v>
      </c>
      <c r="P332">
        <v>10</v>
      </c>
      <c r="S332" t="s">
        <v>31</v>
      </c>
      <c r="T332" t="s">
        <v>1284</v>
      </c>
    </row>
    <row r="333" spans="1:20" ht="16.8" x14ac:dyDescent="0.3">
      <c r="A333" t="s">
        <v>4</v>
      </c>
      <c r="B333">
        <v>1990</v>
      </c>
      <c r="C333" s="4">
        <v>33073</v>
      </c>
      <c r="D333" s="2" t="s">
        <v>332</v>
      </c>
      <c r="E333" s="3" t="s">
        <v>79</v>
      </c>
      <c r="F333" s="3">
        <v>6512</v>
      </c>
      <c r="G333" s="3">
        <v>6512</v>
      </c>
      <c r="H333" s="3" t="s">
        <v>463</v>
      </c>
      <c r="I333" t="s">
        <v>932</v>
      </c>
      <c r="J333" t="s">
        <v>933</v>
      </c>
      <c r="K333" t="s">
        <v>931</v>
      </c>
      <c r="L333" t="s">
        <v>931</v>
      </c>
      <c r="M333">
        <f t="shared" si="20"/>
        <v>1990</v>
      </c>
      <c r="N333" s="1">
        <v>33073</v>
      </c>
      <c r="O333" t="s">
        <v>466</v>
      </c>
      <c r="P333">
        <v>8</v>
      </c>
      <c r="S333" t="s">
        <v>15</v>
      </c>
      <c r="T333" t="s">
        <v>934</v>
      </c>
    </row>
    <row r="334" spans="1:20" ht="16.8" x14ac:dyDescent="0.3">
      <c r="A334" t="s">
        <v>4</v>
      </c>
      <c r="B334">
        <v>1984</v>
      </c>
      <c r="C334" s="4">
        <v>30733</v>
      </c>
      <c r="D334" s="2" t="s">
        <v>378</v>
      </c>
      <c r="E334" s="3" t="s">
        <v>376</v>
      </c>
      <c r="F334" s="3" t="s">
        <v>1044</v>
      </c>
      <c r="G334" s="3" t="s">
        <v>1044</v>
      </c>
      <c r="H334" s="3" t="s">
        <v>420</v>
      </c>
      <c r="I334" s="3" t="s">
        <v>1048</v>
      </c>
      <c r="J334" s="3" t="s">
        <v>1049</v>
      </c>
      <c r="K334" s="3" t="s">
        <v>1050</v>
      </c>
      <c r="L334" s="3" t="s">
        <v>1050</v>
      </c>
      <c r="M334">
        <f t="shared" si="20"/>
        <v>1984</v>
      </c>
      <c r="N334" s="1">
        <v>30733</v>
      </c>
      <c r="O334" s="1">
        <v>31953</v>
      </c>
      <c r="P334">
        <v>8</v>
      </c>
      <c r="S334" t="s">
        <v>30</v>
      </c>
    </row>
    <row r="335" spans="1:20" ht="16.8" x14ac:dyDescent="0.3">
      <c r="A335" t="s">
        <v>4</v>
      </c>
      <c r="B335">
        <v>1995</v>
      </c>
      <c r="C335" s="4">
        <v>34736</v>
      </c>
      <c r="D335" s="2" t="s">
        <v>310</v>
      </c>
      <c r="E335" s="3" t="s">
        <v>48</v>
      </c>
      <c r="F335" s="3" t="s">
        <v>1186</v>
      </c>
      <c r="G335" s="3" t="s">
        <v>1186</v>
      </c>
      <c r="H335" s="3" t="s">
        <v>420</v>
      </c>
      <c r="I335" s="3" t="s">
        <v>1187</v>
      </c>
      <c r="J335" s="3" t="s">
        <v>1187</v>
      </c>
      <c r="K335" s="3" t="s">
        <v>1188</v>
      </c>
      <c r="L335" s="3" t="s">
        <v>1188</v>
      </c>
      <c r="M335">
        <f t="shared" si="20"/>
        <v>1995</v>
      </c>
      <c r="N335" s="1">
        <v>34786</v>
      </c>
      <c r="O335" s="1">
        <v>34824</v>
      </c>
      <c r="P335">
        <v>7.2</v>
      </c>
      <c r="S335" t="s">
        <v>30</v>
      </c>
    </row>
    <row r="336" spans="1:20" ht="16.8" x14ac:dyDescent="0.3">
      <c r="A336" t="s">
        <v>4</v>
      </c>
      <c r="B336">
        <v>2010</v>
      </c>
      <c r="C336" s="4">
        <v>40245</v>
      </c>
      <c r="D336" s="2" t="s">
        <v>137</v>
      </c>
      <c r="E336" s="3" t="s">
        <v>48</v>
      </c>
      <c r="F336" s="3">
        <v>333313</v>
      </c>
      <c r="G336" s="3">
        <v>333313</v>
      </c>
      <c r="H336" s="3" t="s">
        <v>420</v>
      </c>
      <c r="I336" s="3" t="s">
        <v>632</v>
      </c>
      <c r="J336" s="3" t="s">
        <v>632</v>
      </c>
      <c r="K336" s="3" t="s">
        <v>633</v>
      </c>
      <c r="L336" s="3" t="s">
        <v>633</v>
      </c>
      <c r="M336">
        <f t="shared" si="20"/>
        <v>2010</v>
      </c>
      <c r="N336" s="1">
        <v>40245</v>
      </c>
      <c r="O336" s="1">
        <v>40359</v>
      </c>
      <c r="P336">
        <v>5</v>
      </c>
      <c r="Q336">
        <v>149.4</v>
      </c>
      <c r="R336">
        <v>88.3</v>
      </c>
      <c r="S336" t="s">
        <v>30</v>
      </c>
      <c r="T336" t="s">
        <v>1251</v>
      </c>
    </row>
    <row r="337" spans="1:20" ht="16.8" x14ac:dyDescent="0.3">
      <c r="A337" t="s">
        <v>4</v>
      </c>
      <c r="B337">
        <v>1986</v>
      </c>
      <c r="C337" s="4">
        <v>31569</v>
      </c>
      <c r="D337" s="2" t="s">
        <v>361</v>
      </c>
      <c r="E337" s="3" t="s">
        <v>77</v>
      </c>
      <c r="F337" s="3">
        <v>7832</v>
      </c>
      <c r="G337" s="3">
        <v>7832</v>
      </c>
      <c r="H337" s="3" t="s">
        <v>948</v>
      </c>
      <c r="I337" s="3" t="s">
        <v>1011</v>
      </c>
      <c r="J337" s="3" t="s">
        <v>1011</v>
      </c>
      <c r="K337" s="3" t="s">
        <v>1012</v>
      </c>
      <c r="L337" s="3" t="s">
        <v>1012</v>
      </c>
      <c r="M337">
        <f t="shared" si="20"/>
        <v>1986</v>
      </c>
      <c r="N337" s="1">
        <v>31569</v>
      </c>
      <c r="O337" s="1">
        <v>32542</v>
      </c>
      <c r="P337">
        <v>4.8499999999999996</v>
      </c>
      <c r="S337" t="s">
        <v>1304</v>
      </c>
      <c r="T337" t="s">
        <v>1305</v>
      </c>
    </row>
    <row r="338" spans="1:20" ht="16.8" x14ac:dyDescent="0.3">
      <c r="A338" t="s">
        <v>4</v>
      </c>
      <c r="B338">
        <v>1978</v>
      </c>
      <c r="C338" s="4">
        <v>28720</v>
      </c>
      <c r="D338" s="2" t="s">
        <v>409</v>
      </c>
      <c r="E338" s="3" t="s">
        <v>77</v>
      </c>
      <c r="F338" s="3">
        <v>711410</v>
      </c>
      <c r="G338" s="3">
        <v>711410</v>
      </c>
      <c r="H338" s="3" t="s">
        <v>420</v>
      </c>
      <c r="I338" s="3" t="s">
        <v>1317</v>
      </c>
      <c r="J338" s="3" t="s">
        <v>1317</v>
      </c>
      <c r="K338" s="3" t="s">
        <v>1318</v>
      </c>
      <c r="L338" s="3" t="s">
        <v>1318</v>
      </c>
      <c r="M338">
        <f t="shared" si="20"/>
        <v>1978</v>
      </c>
      <c r="N338" s="1">
        <v>28720</v>
      </c>
      <c r="O338" s="1">
        <v>29832</v>
      </c>
      <c r="P338">
        <v>4.75</v>
      </c>
      <c r="S338" t="s">
        <v>30</v>
      </c>
    </row>
    <row r="339" spans="1:20" ht="16.8" x14ac:dyDescent="0.3">
      <c r="A339" t="s">
        <v>4</v>
      </c>
      <c r="B339">
        <v>1977</v>
      </c>
      <c r="C339" s="4">
        <v>28353</v>
      </c>
      <c r="D339" s="2" t="s">
        <v>412</v>
      </c>
      <c r="E339" s="3" t="s">
        <v>261</v>
      </c>
      <c r="F339" s="3">
        <v>483113</v>
      </c>
      <c r="G339" s="3">
        <v>483113</v>
      </c>
      <c r="H339" s="3" t="s">
        <v>420</v>
      </c>
      <c r="I339" s="3" t="s">
        <v>1323</v>
      </c>
      <c r="J339" s="3" t="s">
        <v>1327</v>
      </c>
      <c r="K339" s="3" t="s">
        <v>1324</v>
      </c>
      <c r="L339" s="3" t="s">
        <v>1326</v>
      </c>
      <c r="M339">
        <f t="shared" si="20"/>
        <v>1972</v>
      </c>
      <c r="N339" s="1">
        <v>26527</v>
      </c>
      <c r="O339" s="1">
        <v>26672</v>
      </c>
      <c r="P339">
        <v>4.3</v>
      </c>
      <c r="S339" t="s">
        <v>30</v>
      </c>
      <c r="T339" t="s">
        <v>1325</v>
      </c>
    </row>
    <row r="340" spans="1:20" ht="16.8" x14ac:dyDescent="0.3">
      <c r="A340" t="s">
        <v>4</v>
      </c>
      <c r="B340">
        <v>1982</v>
      </c>
      <c r="C340" s="4">
        <v>30097</v>
      </c>
      <c r="D340" s="2" t="s">
        <v>385</v>
      </c>
      <c r="E340" s="3" t="s">
        <v>239</v>
      </c>
      <c r="F340" s="3" t="s">
        <v>1061</v>
      </c>
      <c r="G340" s="3" t="s">
        <v>1061</v>
      </c>
      <c r="H340" s="3" t="s">
        <v>420</v>
      </c>
      <c r="I340" s="3" t="s">
        <v>1062</v>
      </c>
      <c r="J340" s="3" t="s">
        <v>1063</v>
      </c>
      <c r="K340" s="3" t="s">
        <v>1064</v>
      </c>
      <c r="L340" s="3" t="s">
        <v>1064</v>
      </c>
      <c r="M340">
        <f t="shared" si="20"/>
        <v>1982</v>
      </c>
      <c r="N340" s="1">
        <v>30097</v>
      </c>
      <c r="O340" s="1">
        <v>30827</v>
      </c>
      <c r="P340">
        <v>4.1392889999999998</v>
      </c>
      <c r="S340" t="s">
        <v>30</v>
      </c>
      <c r="T340" t="s">
        <v>1311</v>
      </c>
    </row>
    <row r="341" spans="1:20" ht="16.8" x14ac:dyDescent="0.3">
      <c r="A341" t="s">
        <v>4</v>
      </c>
      <c r="B341">
        <v>2011</v>
      </c>
      <c r="C341" s="4">
        <v>40673</v>
      </c>
      <c r="D341" s="2" t="s">
        <v>124</v>
      </c>
      <c r="E341" s="3" t="s">
        <v>125</v>
      </c>
      <c r="F341" s="3">
        <v>311615</v>
      </c>
      <c r="G341" s="3">
        <v>311615</v>
      </c>
      <c r="H341" s="3" t="s">
        <v>501</v>
      </c>
      <c r="I341" s="3" t="s">
        <v>599</v>
      </c>
      <c r="J341" s="3" t="s">
        <v>600</v>
      </c>
      <c r="K341" s="3" t="s">
        <v>530</v>
      </c>
      <c r="L341" s="3" t="s">
        <v>601</v>
      </c>
      <c r="M341">
        <f t="shared" si="20"/>
        <v>2011</v>
      </c>
      <c r="N341" s="1">
        <v>40673</v>
      </c>
      <c r="O341" s="1">
        <v>40851</v>
      </c>
      <c r="P341">
        <v>3.1</v>
      </c>
      <c r="S341" t="s">
        <v>1036</v>
      </c>
      <c r="T341" t="s">
        <v>1249</v>
      </c>
    </row>
    <row r="342" spans="1:20" ht="16.8" x14ac:dyDescent="0.3">
      <c r="A342" t="s">
        <v>4</v>
      </c>
      <c r="B342">
        <v>1977</v>
      </c>
      <c r="C342" s="4">
        <v>28304</v>
      </c>
      <c r="D342" s="2" t="s">
        <v>414</v>
      </c>
      <c r="E342" s="3" t="s">
        <v>57</v>
      </c>
      <c r="F342" s="3">
        <v>2121</v>
      </c>
      <c r="G342" s="3">
        <v>2121</v>
      </c>
      <c r="H342" s="3" t="s">
        <v>420</v>
      </c>
      <c r="I342" s="3" t="s">
        <v>1330</v>
      </c>
      <c r="J342" s="3" t="s">
        <v>1330</v>
      </c>
      <c r="K342" s="3" t="s">
        <v>1331</v>
      </c>
      <c r="L342" s="3" t="s">
        <v>1331</v>
      </c>
      <c r="M342">
        <v>1977</v>
      </c>
      <c r="N342" s="1">
        <v>28304</v>
      </c>
      <c r="O342" s="1">
        <v>28571</v>
      </c>
      <c r="P342">
        <f>0.33+2.75</f>
        <v>3.08</v>
      </c>
      <c r="S342" t="s">
        <v>30</v>
      </c>
      <c r="T342" t="s">
        <v>1332</v>
      </c>
    </row>
    <row r="343" spans="1:20" ht="16.8" x14ac:dyDescent="0.3">
      <c r="A343" t="s">
        <v>4</v>
      </c>
      <c r="B343">
        <v>1980</v>
      </c>
      <c r="C343" s="4">
        <v>29452</v>
      </c>
      <c r="D343" s="2" t="s">
        <v>398</v>
      </c>
      <c r="E343" s="3" t="s">
        <v>77</v>
      </c>
      <c r="F343" s="3">
        <v>3431</v>
      </c>
      <c r="G343" s="3">
        <v>3431</v>
      </c>
      <c r="H343" s="3" t="s">
        <v>420</v>
      </c>
      <c r="I343" s="3" t="s">
        <v>1097</v>
      </c>
      <c r="J343" s="3" t="s">
        <v>1097</v>
      </c>
      <c r="K343" s="3" t="s">
        <v>1098</v>
      </c>
      <c r="L343" s="3" t="s">
        <v>1099</v>
      </c>
      <c r="M343">
        <f>IF(MONTH(N343) &lt; 10, YEAR(N343), YEAR(N343)+1)</f>
        <v>1980</v>
      </c>
      <c r="N343" s="1">
        <v>29452</v>
      </c>
      <c r="O343" s="1">
        <v>30040</v>
      </c>
      <c r="P343">
        <v>2.5187904200000002</v>
      </c>
      <c r="S343" t="s">
        <v>30</v>
      </c>
    </row>
    <row r="344" spans="1:20" ht="16.8" x14ac:dyDescent="0.3">
      <c r="A344" t="s">
        <v>4</v>
      </c>
      <c r="B344">
        <v>1986</v>
      </c>
      <c r="C344" s="4">
        <v>31467</v>
      </c>
      <c r="D344" s="2" t="s">
        <v>363</v>
      </c>
      <c r="E344" s="3" t="s">
        <v>364</v>
      </c>
      <c r="F344" s="3">
        <v>3496</v>
      </c>
      <c r="G344" s="3">
        <v>3496</v>
      </c>
      <c r="H344" s="3" t="s">
        <v>420</v>
      </c>
      <c r="I344" s="3" t="s">
        <v>1015</v>
      </c>
      <c r="J344" s="3" t="s">
        <v>1306</v>
      </c>
      <c r="K344" s="3" t="s">
        <v>1016</v>
      </c>
      <c r="L344" s="3" t="s">
        <v>1016</v>
      </c>
      <c r="M344">
        <f>IF(MONTH(N344) &lt; 10, YEAR(N344), YEAR(N344)+1)</f>
        <v>1986</v>
      </c>
      <c r="N344" s="1">
        <v>31467</v>
      </c>
      <c r="P344">
        <v>2.48</v>
      </c>
      <c r="S344" t="s">
        <v>30</v>
      </c>
    </row>
    <row r="345" spans="1:20" ht="16.8" x14ac:dyDescent="0.3">
      <c r="A345" t="s">
        <v>4</v>
      </c>
      <c r="B345">
        <v>1980</v>
      </c>
      <c r="C345" s="4">
        <v>29494</v>
      </c>
      <c r="D345" s="2" t="s">
        <v>394</v>
      </c>
      <c r="E345" s="3" t="s">
        <v>48</v>
      </c>
      <c r="F345" s="3" t="s">
        <v>1081</v>
      </c>
      <c r="G345" s="3" t="s">
        <v>1081</v>
      </c>
      <c r="H345" s="3" t="s">
        <v>420</v>
      </c>
      <c r="I345" s="3" t="s">
        <v>1085</v>
      </c>
      <c r="J345" s="3" t="s">
        <v>1085</v>
      </c>
      <c r="K345" s="3" t="s">
        <v>1086</v>
      </c>
      <c r="L345" s="3" t="s">
        <v>1087</v>
      </c>
      <c r="M345">
        <f>IF(MONTH(N345) &lt; 10, YEAR(N345), YEAR(N345)+1)</f>
        <v>1980</v>
      </c>
      <c r="N345" s="1">
        <v>29494</v>
      </c>
      <c r="O345" s="1">
        <v>29732</v>
      </c>
      <c r="P345">
        <v>1.9</v>
      </c>
      <c r="S345" t="s">
        <v>30</v>
      </c>
    </row>
    <row r="346" spans="1:20" x14ac:dyDescent="0.3">
      <c r="A346" t="s">
        <v>4</v>
      </c>
      <c r="B346">
        <v>2000</v>
      </c>
      <c r="F346">
        <v>334416</v>
      </c>
      <c r="G346">
        <v>334416</v>
      </c>
      <c r="H346" t="s">
        <v>1879</v>
      </c>
      <c r="I346" t="s">
        <v>1621</v>
      </c>
      <c r="J346" t="s">
        <v>1621</v>
      </c>
      <c r="K346" t="s">
        <v>1622</v>
      </c>
      <c r="L346" t="s">
        <v>1622</v>
      </c>
      <c r="M346">
        <v>2000</v>
      </c>
      <c r="S346" t="s">
        <v>30</v>
      </c>
    </row>
    <row r="347" spans="1:20" x14ac:dyDescent="0.3">
      <c r="A347" t="s">
        <v>4</v>
      </c>
      <c r="B347">
        <v>1999</v>
      </c>
      <c r="F347">
        <v>515120</v>
      </c>
      <c r="G347">
        <v>515120</v>
      </c>
      <c r="H347" t="s">
        <v>1879</v>
      </c>
      <c r="I347" t="s">
        <v>1667</v>
      </c>
      <c r="J347" t="s">
        <v>1667</v>
      </c>
      <c r="K347" t="s">
        <v>1668</v>
      </c>
      <c r="L347" t="s">
        <v>1668</v>
      </c>
      <c r="M347">
        <v>1999</v>
      </c>
      <c r="S347" t="s">
        <v>30</v>
      </c>
    </row>
    <row r="348" spans="1:20" x14ac:dyDescent="0.3">
      <c r="A348" t="s">
        <v>4</v>
      </c>
      <c r="B348">
        <v>2013</v>
      </c>
      <c r="F348">
        <v>524114</v>
      </c>
      <c r="G348">
        <v>524114</v>
      </c>
      <c r="H348" t="s">
        <v>1879</v>
      </c>
      <c r="I348" t="s">
        <v>417</v>
      </c>
      <c r="J348" t="s">
        <v>417</v>
      </c>
      <c r="K348" t="s">
        <v>1445</v>
      </c>
      <c r="L348" t="s">
        <v>1445</v>
      </c>
      <c r="M348">
        <v>2013</v>
      </c>
      <c r="S348" t="s">
        <v>30</v>
      </c>
    </row>
    <row r="349" spans="1:20" x14ac:dyDescent="0.3">
      <c r="A349" t="s">
        <v>4</v>
      </c>
      <c r="B349">
        <v>2002</v>
      </c>
      <c r="F349">
        <v>238110</v>
      </c>
      <c r="G349">
        <v>238110</v>
      </c>
      <c r="H349" t="s">
        <v>1879</v>
      </c>
      <c r="I349" t="s">
        <v>1560</v>
      </c>
      <c r="J349" t="s">
        <v>1560</v>
      </c>
      <c r="K349" t="s">
        <v>1561</v>
      </c>
      <c r="L349" t="s">
        <v>1561</v>
      </c>
      <c r="M349">
        <v>2002</v>
      </c>
      <c r="S349" t="s">
        <v>30</v>
      </c>
    </row>
    <row r="350" spans="1:20" x14ac:dyDescent="0.3">
      <c r="A350" t="s">
        <v>4</v>
      </c>
      <c r="B350">
        <v>1999</v>
      </c>
      <c r="F350">
        <v>331110</v>
      </c>
      <c r="G350">
        <v>331110</v>
      </c>
      <c r="H350" t="s">
        <v>1879</v>
      </c>
      <c r="I350" t="s">
        <v>1672</v>
      </c>
      <c r="J350" t="s">
        <v>1672</v>
      </c>
      <c r="K350" t="s">
        <v>1673</v>
      </c>
      <c r="L350" t="s">
        <v>1673</v>
      </c>
      <c r="M350">
        <v>1999</v>
      </c>
      <c r="S350" t="s">
        <v>30</v>
      </c>
    </row>
    <row r="351" spans="1:20" x14ac:dyDescent="0.3">
      <c r="A351" t="s">
        <v>4</v>
      </c>
      <c r="B351">
        <v>2000</v>
      </c>
      <c r="F351">
        <v>331524</v>
      </c>
      <c r="G351">
        <v>331524</v>
      </c>
      <c r="H351" t="s">
        <v>1879</v>
      </c>
      <c r="I351" t="s">
        <v>1034</v>
      </c>
      <c r="J351" t="s">
        <v>1034</v>
      </c>
      <c r="K351" t="s">
        <v>1645</v>
      </c>
      <c r="L351" t="s">
        <v>1645</v>
      </c>
      <c r="M351">
        <v>2000</v>
      </c>
      <c r="S351" t="s">
        <v>15</v>
      </c>
    </row>
    <row r="352" spans="1:20" x14ac:dyDescent="0.3">
      <c r="A352" t="s">
        <v>4</v>
      </c>
      <c r="B352">
        <v>2000</v>
      </c>
      <c r="F352">
        <v>221122</v>
      </c>
      <c r="G352">
        <v>221122</v>
      </c>
      <c r="H352" t="s">
        <v>1879</v>
      </c>
      <c r="I352" t="s">
        <v>1632</v>
      </c>
      <c r="J352" t="s">
        <v>1632</v>
      </c>
      <c r="K352" t="s">
        <v>1633</v>
      </c>
      <c r="L352" t="s">
        <v>1633</v>
      </c>
      <c r="M352">
        <v>2000</v>
      </c>
      <c r="S352" t="s">
        <v>30</v>
      </c>
    </row>
    <row r="353" spans="1:20" x14ac:dyDescent="0.3">
      <c r="A353" t="s">
        <v>4</v>
      </c>
      <c r="B353">
        <v>1997</v>
      </c>
      <c r="F353">
        <v>336211</v>
      </c>
      <c r="G353">
        <v>336211</v>
      </c>
      <c r="H353" t="s">
        <v>1879</v>
      </c>
      <c r="I353" t="s">
        <v>1686</v>
      </c>
      <c r="J353" t="s">
        <v>1781</v>
      </c>
      <c r="K353" t="s">
        <v>1782</v>
      </c>
      <c r="L353" t="s">
        <v>1783</v>
      </c>
      <c r="M353">
        <v>1997</v>
      </c>
      <c r="S353" t="s">
        <v>30</v>
      </c>
    </row>
    <row r="354" spans="1:20" x14ac:dyDescent="0.3">
      <c r="A354" t="s">
        <v>4</v>
      </c>
      <c r="B354">
        <v>2003</v>
      </c>
      <c r="F354">
        <v>562212</v>
      </c>
      <c r="G354">
        <v>562212</v>
      </c>
      <c r="H354" t="s">
        <v>1879</v>
      </c>
      <c r="I354" t="s">
        <v>657</v>
      </c>
      <c r="J354" t="s">
        <v>657</v>
      </c>
      <c r="K354" t="s">
        <v>1552</v>
      </c>
      <c r="L354" t="s">
        <v>1552</v>
      </c>
      <c r="M354">
        <v>2003</v>
      </c>
      <c r="S354" t="s">
        <v>30</v>
      </c>
    </row>
    <row r="355" spans="1:20" x14ac:dyDescent="0.3">
      <c r="A355" t="s">
        <v>4</v>
      </c>
      <c r="B355">
        <v>2000</v>
      </c>
      <c r="F355" t="s">
        <v>3363</v>
      </c>
      <c r="G355" t="s">
        <v>3363</v>
      </c>
      <c r="H355" t="s">
        <v>1879</v>
      </c>
      <c r="I355" t="s">
        <v>657</v>
      </c>
      <c r="J355" t="s">
        <v>657</v>
      </c>
      <c r="K355" t="s">
        <v>515</v>
      </c>
      <c r="L355" t="s">
        <v>515</v>
      </c>
      <c r="M355">
        <v>2000</v>
      </c>
      <c r="S355" t="s">
        <v>1036</v>
      </c>
      <c r="T355" t="s">
        <v>1618</v>
      </c>
    </row>
    <row r="356" spans="1:20" ht="16.8" x14ac:dyDescent="0.3">
      <c r="A356" t="s">
        <v>4</v>
      </c>
      <c r="B356">
        <v>2017</v>
      </c>
      <c r="C356" s="4" t="s">
        <v>466</v>
      </c>
      <c r="D356" s="2" t="s">
        <v>466</v>
      </c>
      <c r="E356" s="3" t="s">
        <v>466</v>
      </c>
      <c r="F356" s="3">
        <v>488190</v>
      </c>
      <c r="G356" s="3">
        <v>488190</v>
      </c>
      <c r="H356" s="3" t="s">
        <v>1366</v>
      </c>
      <c r="I356" s="3" t="s">
        <v>1369</v>
      </c>
      <c r="J356" s="3" t="s">
        <v>1369</v>
      </c>
      <c r="K356" s="3" t="s">
        <v>1370</v>
      </c>
      <c r="L356" s="3" t="s">
        <v>1370</v>
      </c>
      <c r="M356">
        <v>2017</v>
      </c>
      <c r="N356" t="s">
        <v>466</v>
      </c>
      <c r="O356" t="s">
        <v>466</v>
      </c>
      <c r="S356" t="s">
        <v>31</v>
      </c>
      <c r="T356" t="s">
        <v>1371</v>
      </c>
    </row>
    <row r="357" spans="1:20" x14ac:dyDescent="0.3">
      <c r="A357" t="s">
        <v>4</v>
      </c>
      <c r="B357">
        <v>1998</v>
      </c>
      <c r="F357" t="s">
        <v>3359</v>
      </c>
      <c r="G357" t="s">
        <v>3359</v>
      </c>
      <c r="H357" t="s">
        <v>1879</v>
      </c>
      <c r="I357" t="s">
        <v>1369</v>
      </c>
      <c r="J357" t="s">
        <v>1369</v>
      </c>
      <c r="K357" t="s">
        <v>1723</v>
      </c>
      <c r="L357" t="s">
        <v>1723</v>
      </c>
      <c r="M357">
        <v>1998</v>
      </c>
      <c r="S357" t="s">
        <v>30</v>
      </c>
    </row>
    <row r="358" spans="1:20" ht="16.8" x14ac:dyDescent="0.3">
      <c r="A358" t="s">
        <v>4</v>
      </c>
      <c r="B358">
        <v>2017</v>
      </c>
      <c r="C358" s="4" t="s">
        <v>466</v>
      </c>
      <c r="D358" s="2" t="s">
        <v>466</v>
      </c>
      <c r="E358" s="3" t="s">
        <v>466</v>
      </c>
      <c r="F358" s="3">
        <v>488190</v>
      </c>
      <c r="G358" s="3">
        <v>488190</v>
      </c>
      <c r="H358" s="3" t="s">
        <v>1366</v>
      </c>
      <c r="I358" s="3" t="s">
        <v>1373</v>
      </c>
      <c r="J358" s="3" t="s">
        <v>1373</v>
      </c>
      <c r="K358" s="3" t="s">
        <v>1372</v>
      </c>
      <c r="L358" s="3" t="s">
        <v>1372</v>
      </c>
      <c r="M358">
        <v>2017</v>
      </c>
      <c r="N358" t="s">
        <v>466</v>
      </c>
      <c r="O358" t="s">
        <v>466</v>
      </c>
      <c r="S358" t="s">
        <v>30</v>
      </c>
    </row>
    <row r="359" spans="1:20" x14ac:dyDescent="0.3">
      <c r="A359" t="s">
        <v>4</v>
      </c>
      <c r="B359">
        <v>1987</v>
      </c>
      <c r="F359">
        <v>453210</v>
      </c>
      <c r="G359">
        <v>453210</v>
      </c>
      <c r="H359" t="s">
        <v>1879</v>
      </c>
      <c r="I359" t="s">
        <v>1926</v>
      </c>
      <c r="J359" t="s">
        <v>1926</v>
      </c>
      <c r="K359" t="s">
        <v>1927</v>
      </c>
      <c r="L359" t="s">
        <v>1927</v>
      </c>
      <c r="M359">
        <v>1987</v>
      </c>
      <c r="S359" t="s">
        <v>15</v>
      </c>
    </row>
    <row r="360" spans="1:20" x14ac:dyDescent="0.3">
      <c r="A360" t="s">
        <v>4</v>
      </c>
      <c r="B360">
        <v>1983</v>
      </c>
      <c r="F360" t="s">
        <v>3361</v>
      </c>
      <c r="G360" t="s">
        <v>3361</v>
      </c>
      <c r="H360" t="s">
        <v>1879</v>
      </c>
      <c r="I360" t="s">
        <v>1938</v>
      </c>
      <c r="J360" t="s">
        <v>1938</v>
      </c>
      <c r="K360" t="s">
        <v>1939</v>
      </c>
      <c r="L360" t="s">
        <v>1939</v>
      </c>
      <c r="M360">
        <v>1983</v>
      </c>
      <c r="S360" t="s">
        <v>617</v>
      </c>
      <c r="T360" t="s">
        <v>1940</v>
      </c>
    </row>
    <row r="361" spans="1:20" x14ac:dyDescent="0.3">
      <c r="A361" t="s">
        <v>4</v>
      </c>
      <c r="B361">
        <v>2002</v>
      </c>
      <c r="F361">
        <v>515112</v>
      </c>
      <c r="G361">
        <v>515112</v>
      </c>
      <c r="H361" t="s">
        <v>1879</v>
      </c>
      <c r="I361" t="s">
        <v>1563</v>
      </c>
      <c r="J361" t="s">
        <v>1563</v>
      </c>
      <c r="K361" t="s">
        <v>1564</v>
      </c>
      <c r="L361" t="s">
        <v>1564</v>
      </c>
      <c r="M361">
        <v>2002</v>
      </c>
      <c r="S361" t="s">
        <v>30</v>
      </c>
    </row>
    <row r="362" spans="1:20" x14ac:dyDescent="0.3">
      <c r="A362" t="s">
        <v>4</v>
      </c>
      <c r="B362">
        <v>1998</v>
      </c>
      <c r="F362">
        <v>522110</v>
      </c>
      <c r="G362">
        <v>522110</v>
      </c>
      <c r="H362" t="s">
        <v>1879</v>
      </c>
      <c r="I362" t="s">
        <v>1697</v>
      </c>
      <c r="J362" t="s">
        <v>1697</v>
      </c>
      <c r="K362" t="s">
        <v>1698</v>
      </c>
      <c r="L362" t="s">
        <v>1698</v>
      </c>
      <c r="M362">
        <v>1998</v>
      </c>
      <c r="S362" t="s">
        <v>15</v>
      </c>
    </row>
    <row r="363" spans="1:20" x14ac:dyDescent="0.3">
      <c r="A363" t="s">
        <v>4</v>
      </c>
      <c r="B363">
        <v>1990</v>
      </c>
      <c r="F363">
        <v>512131</v>
      </c>
      <c r="G363">
        <v>512131</v>
      </c>
      <c r="H363" t="s">
        <v>1879</v>
      </c>
      <c r="I363" t="s">
        <v>1906</v>
      </c>
      <c r="J363" t="s">
        <v>1906</v>
      </c>
      <c r="K363" t="s">
        <v>1907</v>
      </c>
      <c r="L363" t="s">
        <v>1907</v>
      </c>
      <c r="M363">
        <v>1990</v>
      </c>
      <c r="S363" t="s">
        <v>30</v>
      </c>
    </row>
    <row r="364" spans="1:20" x14ac:dyDescent="0.3">
      <c r="A364" t="s">
        <v>4</v>
      </c>
      <c r="B364">
        <v>2006</v>
      </c>
      <c r="F364" t="s">
        <v>3372</v>
      </c>
      <c r="G364" t="s">
        <v>3372</v>
      </c>
      <c r="H364" t="s">
        <v>1879</v>
      </c>
      <c r="I364" t="s">
        <v>1528</v>
      </c>
      <c r="J364" t="s">
        <v>1530</v>
      </c>
      <c r="K364" t="s">
        <v>1529</v>
      </c>
      <c r="L364" t="s">
        <v>1529</v>
      </c>
      <c r="M364">
        <v>2006</v>
      </c>
      <c r="S364" t="s">
        <v>30</v>
      </c>
    </row>
    <row r="365" spans="1:20" x14ac:dyDescent="0.3">
      <c r="A365" t="s">
        <v>4</v>
      </c>
      <c r="B365">
        <v>1989</v>
      </c>
      <c r="F365">
        <v>481111</v>
      </c>
      <c r="G365">
        <v>481111</v>
      </c>
      <c r="H365" t="s">
        <v>1879</v>
      </c>
      <c r="I365" t="s">
        <v>548</v>
      </c>
      <c r="J365" t="s">
        <v>548</v>
      </c>
      <c r="K365" t="s">
        <v>1917</v>
      </c>
      <c r="L365" t="s">
        <v>1917</v>
      </c>
      <c r="M365">
        <v>1989</v>
      </c>
      <c r="S365" t="s">
        <v>617</v>
      </c>
      <c r="T365" t="s">
        <v>1918</v>
      </c>
    </row>
    <row r="366" spans="1:20" x14ac:dyDescent="0.3">
      <c r="A366" t="s">
        <v>4</v>
      </c>
      <c r="B366">
        <v>1991</v>
      </c>
      <c r="F366">
        <v>481111</v>
      </c>
      <c r="G366">
        <v>481111</v>
      </c>
      <c r="H366" t="s">
        <v>1879</v>
      </c>
      <c r="I366" t="s">
        <v>548</v>
      </c>
      <c r="J366" t="s">
        <v>548</v>
      </c>
      <c r="K366" t="s">
        <v>1894</v>
      </c>
      <c r="L366" t="s">
        <v>1895</v>
      </c>
      <c r="M366">
        <v>1991</v>
      </c>
      <c r="S366" t="s">
        <v>30</v>
      </c>
    </row>
    <row r="367" spans="1:20" x14ac:dyDescent="0.3">
      <c r="A367" t="s">
        <v>4</v>
      </c>
      <c r="B367">
        <v>2007</v>
      </c>
      <c r="F367">
        <v>522110</v>
      </c>
      <c r="G367">
        <v>522110</v>
      </c>
      <c r="H367" t="s">
        <v>1879</v>
      </c>
      <c r="I367" t="s">
        <v>1514</v>
      </c>
      <c r="J367" t="s">
        <v>1514</v>
      </c>
      <c r="K367" t="s">
        <v>1515</v>
      </c>
      <c r="L367" t="s">
        <v>1515</v>
      </c>
      <c r="M367">
        <v>2007</v>
      </c>
      <c r="S367" t="s">
        <v>15</v>
      </c>
    </row>
    <row r="368" spans="1:20" x14ac:dyDescent="0.3">
      <c r="A368" t="s">
        <v>4</v>
      </c>
      <c r="B368">
        <v>1982</v>
      </c>
      <c r="F368">
        <v>311314</v>
      </c>
      <c r="G368">
        <v>311314</v>
      </c>
      <c r="H368" t="s">
        <v>1879</v>
      </c>
      <c r="I368" t="s">
        <v>1947</v>
      </c>
      <c r="J368" t="s">
        <v>1948</v>
      </c>
      <c r="K368" t="s">
        <v>1949</v>
      </c>
      <c r="L368" t="s">
        <v>1949</v>
      </c>
      <c r="M368">
        <v>1982</v>
      </c>
      <c r="S368" t="s">
        <v>1036</v>
      </c>
      <c r="T368" t="s">
        <v>1950</v>
      </c>
    </row>
    <row r="369" spans="1:20" x14ac:dyDescent="0.3">
      <c r="A369" t="s">
        <v>4</v>
      </c>
      <c r="B369">
        <v>1997</v>
      </c>
      <c r="F369" t="s">
        <v>3367</v>
      </c>
      <c r="G369" t="s">
        <v>3367</v>
      </c>
      <c r="H369" t="s">
        <v>1879</v>
      </c>
      <c r="I369" t="s">
        <v>1770</v>
      </c>
      <c r="J369" t="s">
        <v>1770</v>
      </c>
      <c r="K369" t="s">
        <v>1771</v>
      </c>
      <c r="L369" t="s">
        <v>1771</v>
      </c>
      <c r="M369">
        <v>1997</v>
      </c>
      <c r="S369" t="s">
        <v>30</v>
      </c>
    </row>
    <row r="370" spans="1:20" x14ac:dyDescent="0.3">
      <c r="A370" t="s">
        <v>4</v>
      </c>
      <c r="B370">
        <v>1998</v>
      </c>
      <c r="F370" t="s">
        <v>3379</v>
      </c>
      <c r="G370" t="s">
        <v>3379</v>
      </c>
      <c r="H370" t="s">
        <v>1879</v>
      </c>
      <c r="I370" t="s">
        <v>1736</v>
      </c>
      <c r="J370" t="s">
        <v>1736</v>
      </c>
      <c r="K370" t="s">
        <v>1737</v>
      </c>
      <c r="L370" t="s">
        <v>1738</v>
      </c>
      <c r="M370">
        <v>1998</v>
      </c>
      <c r="S370" t="s">
        <v>30</v>
      </c>
    </row>
    <row r="371" spans="1:20" x14ac:dyDescent="0.3">
      <c r="A371" t="s">
        <v>4</v>
      </c>
      <c r="B371">
        <v>2015</v>
      </c>
      <c r="F371">
        <v>334413</v>
      </c>
      <c r="G371">
        <v>334413</v>
      </c>
      <c r="H371" t="s">
        <v>1879</v>
      </c>
      <c r="I371" t="s">
        <v>1412</v>
      </c>
      <c r="J371" t="s">
        <v>1412</v>
      </c>
      <c r="K371" t="s">
        <v>1413</v>
      </c>
      <c r="L371" t="s">
        <v>1413</v>
      </c>
      <c r="M371">
        <v>2015</v>
      </c>
      <c r="S371" t="s">
        <v>30</v>
      </c>
    </row>
    <row r="372" spans="1:20" x14ac:dyDescent="0.3">
      <c r="A372" t="s">
        <v>4</v>
      </c>
      <c r="B372">
        <v>1996</v>
      </c>
      <c r="F372">
        <v>424490</v>
      </c>
      <c r="G372">
        <v>424490</v>
      </c>
      <c r="H372" t="s">
        <v>1879</v>
      </c>
      <c r="I372" t="s">
        <v>771</v>
      </c>
      <c r="J372" t="s">
        <v>771</v>
      </c>
      <c r="K372" t="s">
        <v>1811</v>
      </c>
      <c r="L372" t="s">
        <v>1811</v>
      </c>
      <c r="M372">
        <v>1996</v>
      </c>
      <c r="S372" t="s">
        <v>30</v>
      </c>
    </row>
    <row r="373" spans="1:20" x14ac:dyDescent="0.3">
      <c r="A373" t="s">
        <v>4</v>
      </c>
      <c r="B373">
        <v>2013</v>
      </c>
      <c r="F373" t="s">
        <v>3588</v>
      </c>
      <c r="G373" t="s">
        <v>3588</v>
      </c>
      <c r="H373" t="s">
        <v>1879</v>
      </c>
      <c r="I373" t="s">
        <v>1451</v>
      </c>
      <c r="J373" t="s">
        <v>1451</v>
      </c>
      <c r="K373" t="s">
        <v>1453</v>
      </c>
      <c r="L373" t="s">
        <v>1452</v>
      </c>
      <c r="M373">
        <v>2013</v>
      </c>
      <c r="S373" t="s">
        <v>30</v>
      </c>
    </row>
    <row r="374" spans="1:20" x14ac:dyDescent="0.3">
      <c r="A374" t="s">
        <v>4</v>
      </c>
      <c r="B374">
        <v>2001</v>
      </c>
      <c r="F374" t="s">
        <v>3588</v>
      </c>
      <c r="G374" t="s">
        <v>3588</v>
      </c>
      <c r="H374" t="s">
        <v>1879</v>
      </c>
      <c r="I374" t="s">
        <v>1451</v>
      </c>
      <c r="J374" t="s">
        <v>1451</v>
      </c>
      <c r="K374" t="s">
        <v>917</v>
      </c>
      <c r="L374" t="s">
        <v>1589</v>
      </c>
      <c r="M374">
        <v>2001</v>
      </c>
      <c r="S374" t="s">
        <v>30</v>
      </c>
      <c r="T374" t="s">
        <v>1590</v>
      </c>
    </row>
    <row r="375" spans="1:20" x14ac:dyDescent="0.3">
      <c r="A375" t="s">
        <v>4</v>
      </c>
      <c r="B375">
        <v>2007</v>
      </c>
      <c r="F375">
        <v>522110</v>
      </c>
      <c r="G375">
        <v>522110</v>
      </c>
      <c r="H375" t="s">
        <v>1879</v>
      </c>
      <c r="I375" t="s">
        <v>1522</v>
      </c>
      <c r="J375" t="s">
        <v>1522</v>
      </c>
      <c r="K375" t="s">
        <v>1523</v>
      </c>
      <c r="L375" t="s">
        <v>1523</v>
      </c>
      <c r="M375">
        <v>2007</v>
      </c>
      <c r="S375" t="s">
        <v>30</v>
      </c>
    </row>
    <row r="376" spans="1:20" x14ac:dyDescent="0.3">
      <c r="A376" t="s">
        <v>4</v>
      </c>
      <c r="B376">
        <v>1993</v>
      </c>
      <c r="F376">
        <v>522110</v>
      </c>
      <c r="G376">
        <v>522110</v>
      </c>
      <c r="H376" t="s">
        <v>1879</v>
      </c>
      <c r="I376" t="s">
        <v>1866</v>
      </c>
      <c r="J376" t="s">
        <v>1866</v>
      </c>
      <c r="K376" t="s">
        <v>1712</v>
      </c>
      <c r="L376" t="s">
        <v>1867</v>
      </c>
      <c r="M376">
        <v>1993</v>
      </c>
      <c r="S376" t="s">
        <v>1036</v>
      </c>
      <c r="T376" t="s">
        <v>1868</v>
      </c>
    </row>
    <row r="377" spans="1:20" x14ac:dyDescent="0.3">
      <c r="A377" t="s">
        <v>4</v>
      </c>
      <c r="B377">
        <v>1998</v>
      </c>
      <c r="F377">
        <v>522110</v>
      </c>
      <c r="G377">
        <v>522110</v>
      </c>
      <c r="H377" t="s">
        <v>1879</v>
      </c>
      <c r="I377" t="s">
        <v>1714</v>
      </c>
      <c r="J377" t="s">
        <v>1714</v>
      </c>
      <c r="K377" t="s">
        <v>1729</v>
      </c>
      <c r="L377" t="s">
        <v>1729</v>
      </c>
      <c r="M377">
        <v>1998</v>
      </c>
      <c r="S377" t="s">
        <v>15</v>
      </c>
    </row>
    <row r="378" spans="1:20" x14ac:dyDescent="0.3">
      <c r="A378" t="s">
        <v>4</v>
      </c>
      <c r="B378">
        <v>1998</v>
      </c>
      <c r="F378">
        <v>522110</v>
      </c>
      <c r="G378">
        <v>522110</v>
      </c>
      <c r="H378" t="s">
        <v>1879</v>
      </c>
      <c r="I378" t="s">
        <v>1742</v>
      </c>
      <c r="J378" t="s">
        <v>1742</v>
      </c>
      <c r="K378" t="s">
        <v>1222</v>
      </c>
      <c r="L378" t="s">
        <v>1222</v>
      </c>
      <c r="M378">
        <v>1998</v>
      </c>
      <c r="S378" t="s">
        <v>30</v>
      </c>
    </row>
    <row r="379" spans="1:20" x14ac:dyDescent="0.3">
      <c r="A379" t="s">
        <v>4</v>
      </c>
      <c r="B379">
        <v>1996</v>
      </c>
      <c r="F379">
        <v>522110</v>
      </c>
      <c r="G379">
        <v>522110</v>
      </c>
      <c r="H379" t="s">
        <v>1879</v>
      </c>
      <c r="I379" t="s">
        <v>1802</v>
      </c>
      <c r="J379" t="s">
        <v>1802</v>
      </c>
      <c r="K379" t="s">
        <v>1803</v>
      </c>
      <c r="L379" t="s">
        <v>1803</v>
      </c>
      <c r="M379">
        <v>1996</v>
      </c>
      <c r="S379" t="s">
        <v>15</v>
      </c>
    </row>
    <row r="380" spans="1:20" x14ac:dyDescent="0.3">
      <c r="A380" t="s">
        <v>4</v>
      </c>
      <c r="B380">
        <v>2000</v>
      </c>
      <c r="F380">
        <v>522110</v>
      </c>
      <c r="G380">
        <v>522110</v>
      </c>
      <c r="H380" t="s">
        <v>1879</v>
      </c>
      <c r="I380" t="s">
        <v>1417</v>
      </c>
      <c r="J380" t="s">
        <v>1417</v>
      </c>
      <c r="K380" t="s">
        <v>1628</v>
      </c>
      <c r="L380" t="s">
        <v>1628</v>
      </c>
      <c r="M380">
        <v>2000</v>
      </c>
      <c r="S380" t="s">
        <v>30</v>
      </c>
    </row>
    <row r="381" spans="1:20" x14ac:dyDescent="0.3">
      <c r="A381" t="s">
        <v>4</v>
      </c>
      <c r="B381">
        <v>2015</v>
      </c>
      <c r="F381">
        <v>522110</v>
      </c>
      <c r="G381">
        <v>522110</v>
      </c>
      <c r="H381" t="s">
        <v>1879</v>
      </c>
      <c r="I381" t="s">
        <v>1417</v>
      </c>
      <c r="J381" t="s">
        <v>1417</v>
      </c>
      <c r="K381" t="s">
        <v>1418</v>
      </c>
      <c r="L381" t="s">
        <v>1418</v>
      </c>
      <c r="M381">
        <v>2015</v>
      </c>
      <c r="S381" t="s">
        <v>30</v>
      </c>
    </row>
    <row r="382" spans="1:20" x14ac:dyDescent="0.3">
      <c r="A382" t="s">
        <v>4</v>
      </c>
      <c r="B382">
        <v>2001</v>
      </c>
      <c r="F382" t="s">
        <v>3589</v>
      </c>
      <c r="G382" t="s">
        <v>3589</v>
      </c>
      <c r="H382" t="s">
        <v>1879</v>
      </c>
      <c r="I382" t="s">
        <v>1417</v>
      </c>
      <c r="J382" t="s">
        <v>1417</v>
      </c>
      <c r="K382" t="s">
        <v>1542</v>
      </c>
      <c r="L382" t="s">
        <v>1542</v>
      </c>
      <c r="M382">
        <v>2001</v>
      </c>
      <c r="S382" t="s">
        <v>30</v>
      </c>
    </row>
    <row r="383" spans="1:20" x14ac:dyDescent="0.3">
      <c r="A383" t="s">
        <v>4</v>
      </c>
      <c r="B383">
        <v>1994</v>
      </c>
      <c r="F383" t="s">
        <v>3381</v>
      </c>
      <c r="G383" t="s">
        <v>3381</v>
      </c>
      <c r="H383" t="s">
        <v>1879</v>
      </c>
      <c r="I383" t="s">
        <v>1848</v>
      </c>
      <c r="J383" t="s">
        <v>1848</v>
      </c>
      <c r="K383" t="s">
        <v>1849</v>
      </c>
      <c r="L383" t="s">
        <v>1849</v>
      </c>
      <c r="M383">
        <v>1994</v>
      </c>
      <c r="S383" t="s">
        <v>30</v>
      </c>
    </row>
    <row r="384" spans="1:20" x14ac:dyDescent="0.3">
      <c r="A384" t="s">
        <v>4</v>
      </c>
      <c r="B384">
        <v>1982</v>
      </c>
      <c r="F384">
        <v>621610</v>
      </c>
      <c r="G384">
        <v>621610</v>
      </c>
      <c r="H384" t="s">
        <v>1879</v>
      </c>
      <c r="I384" t="s">
        <v>1052</v>
      </c>
      <c r="J384" t="s">
        <v>1052</v>
      </c>
      <c r="K384" t="s">
        <v>1951</v>
      </c>
      <c r="L384" t="s">
        <v>1951</v>
      </c>
      <c r="M384">
        <v>1982</v>
      </c>
      <c r="S384" t="s">
        <v>30</v>
      </c>
    </row>
    <row r="385" spans="1:20" x14ac:dyDescent="0.3">
      <c r="A385" t="s">
        <v>4</v>
      </c>
      <c r="B385">
        <v>1995</v>
      </c>
      <c r="F385">
        <v>213112</v>
      </c>
      <c r="G385">
        <v>213112</v>
      </c>
      <c r="H385" t="s">
        <v>1879</v>
      </c>
      <c r="I385" t="s">
        <v>631</v>
      </c>
      <c r="J385" t="s">
        <v>631</v>
      </c>
      <c r="K385" t="s">
        <v>1825</v>
      </c>
      <c r="L385" t="s">
        <v>1825</v>
      </c>
      <c r="M385">
        <v>1995</v>
      </c>
      <c r="S385" t="s">
        <v>30</v>
      </c>
    </row>
    <row r="386" spans="1:20" x14ac:dyDescent="0.3">
      <c r="A386" t="s">
        <v>4</v>
      </c>
      <c r="B386">
        <v>1998</v>
      </c>
      <c r="F386" t="s">
        <v>3378</v>
      </c>
      <c r="G386" t="s">
        <v>3378</v>
      </c>
      <c r="H386" t="s">
        <v>1879</v>
      </c>
      <c r="I386" t="s">
        <v>1706</v>
      </c>
      <c r="J386" t="s">
        <v>1706</v>
      </c>
      <c r="K386" t="s">
        <v>1707</v>
      </c>
      <c r="L386" t="s">
        <v>1707</v>
      </c>
      <c r="M386">
        <v>1998</v>
      </c>
      <c r="S386" t="s">
        <v>30</v>
      </c>
    </row>
    <row r="387" spans="1:20" x14ac:dyDescent="0.3">
      <c r="A387" t="s">
        <v>4</v>
      </c>
      <c r="B387">
        <v>2010</v>
      </c>
      <c r="F387">
        <v>524114</v>
      </c>
      <c r="G387">
        <v>524114</v>
      </c>
      <c r="H387" t="s">
        <v>1879</v>
      </c>
      <c r="I387" t="s">
        <v>1487</v>
      </c>
      <c r="J387" t="s">
        <v>1487</v>
      </c>
      <c r="K387" t="s">
        <v>1488</v>
      </c>
      <c r="L387" t="s">
        <v>1488</v>
      </c>
      <c r="M387">
        <v>2010</v>
      </c>
      <c r="S387" t="s">
        <v>30</v>
      </c>
    </row>
    <row r="388" spans="1:20" x14ac:dyDescent="0.3">
      <c r="A388" t="s">
        <v>4</v>
      </c>
      <c r="B388">
        <v>1989</v>
      </c>
      <c r="F388">
        <v>325120</v>
      </c>
      <c r="G388">
        <v>325120</v>
      </c>
      <c r="H388" t="s">
        <v>1879</v>
      </c>
      <c r="I388" t="s">
        <v>1912</v>
      </c>
      <c r="J388" t="s">
        <v>1912</v>
      </c>
      <c r="K388" t="s">
        <v>1913</v>
      </c>
      <c r="L388" t="s">
        <v>1914</v>
      </c>
      <c r="M388">
        <v>1989</v>
      </c>
      <c r="S388" t="s">
        <v>30</v>
      </c>
    </row>
    <row r="389" spans="1:20" x14ac:dyDescent="0.3">
      <c r="A389" t="s">
        <v>4</v>
      </c>
      <c r="B389">
        <v>1985</v>
      </c>
      <c r="F389" t="s">
        <v>3590</v>
      </c>
      <c r="G389" t="s">
        <v>3590</v>
      </c>
      <c r="H389" t="s">
        <v>1366</v>
      </c>
      <c r="I389" t="s">
        <v>1928</v>
      </c>
      <c r="J389" t="s">
        <v>1928</v>
      </c>
      <c r="K389" t="s">
        <v>1929</v>
      </c>
      <c r="L389" t="s">
        <v>1929</v>
      </c>
      <c r="M389">
        <v>1985</v>
      </c>
      <c r="S389" t="s">
        <v>1036</v>
      </c>
      <c r="T389" t="s">
        <v>1930</v>
      </c>
    </row>
    <row r="390" spans="1:20" x14ac:dyDescent="0.3">
      <c r="A390" t="s">
        <v>4</v>
      </c>
      <c r="B390">
        <v>1990</v>
      </c>
      <c r="F390" t="s">
        <v>3384</v>
      </c>
      <c r="G390" t="s">
        <v>3384</v>
      </c>
      <c r="H390" t="s">
        <v>1879</v>
      </c>
      <c r="I390" t="s">
        <v>1908</v>
      </c>
      <c r="J390" t="s">
        <v>1908</v>
      </c>
      <c r="K390" t="s">
        <v>1909</v>
      </c>
      <c r="L390" t="s">
        <v>1909</v>
      </c>
      <c r="M390">
        <v>1990</v>
      </c>
      <c r="S390" t="s">
        <v>30</v>
      </c>
    </row>
    <row r="391" spans="1:20" x14ac:dyDescent="0.3">
      <c r="A391" t="s">
        <v>4</v>
      </c>
      <c r="B391">
        <v>1997</v>
      </c>
      <c r="F391">
        <v>517911</v>
      </c>
      <c r="G391">
        <v>517911</v>
      </c>
      <c r="H391" t="s">
        <v>1879</v>
      </c>
      <c r="I391" t="s">
        <v>1144</v>
      </c>
      <c r="J391" t="s">
        <v>1144</v>
      </c>
      <c r="K391" t="s">
        <v>1145</v>
      </c>
      <c r="L391" t="s">
        <v>1145</v>
      </c>
      <c r="M391">
        <v>1997</v>
      </c>
      <c r="S391" t="s">
        <v>1764</v>
      </c>
      <c r="T391" t="s">
        <v>1763</v>
      </c>
    </row>
    <row r="392" spans="1:20" x14ac:dyDescent="0.3">
      <c r="A392" t="s">
        <v>4</v>
      </c>
      <c r="B392">
        <v>1988</v>
      </c>
      <c r="F392" t="s">
        <v>3385</v>
      </c>
      <c r="G392" t="s">
        <v>3385</v>
      </c>
      <c r="H392" t="s">
        <v>1879</v>
      </c>
      <c r="I392" t="s">
        <v>1921</v>
      </c>
      <c r="J392" t="s">
        <v>1921</v>
      </c>
      <c r="K392" t="s">
        <v>1922</v>
      </c>
      <c r="L392" t="s">
        <v>1922</v>
      </c>
      <c r="M392">
        <v>1988</v>
      </c>
      <c r="S392" t="s">
        <v>30</v>
      </c>
    </row>
    <row r="393" spans="1:20" x14ac:dyDescent="0.3">
      <c r="A393" t="s">
        <v>4</v>
      </c>
      <c r="B393">
        <v>2000</v>
      </c>
      <c r="F393">
        <v>482111</v>
      </c>
      <c r="G393">
        <v>482111</v>
      </c>
      <c r="H393" t="s">
        <v>1879</v>
      </c>
      <c r="I393" t="s">
        <v>1626</v>
      </c>
      <c r="J393" t="s">
        <v>1626</v>
      </c>
      <c r="K393" t="s">
        <v>1627</v>
      </c>
      <c r="L393" t="s">
        <v>1627</v>
      </c>
      <c r="M393">
        <v>2000</v>
      </c>
      <c r="S393" t="s">
        <v>15</v>
      </c>
    </row>
    <row r="394" spans="1:20" x14ac:dyDescent="0.3">
      <c r="A394" t="s">
        <v>4</v>
      </c>
      <c r="B394">
        <v>1995</v>
      </c>
      <c r="F394" t="s">
        <v>3369</v>
      </c>
      <c r="G394" t="s">
        <v>3369</v>
      </c>
      <c r="H394" t="s">
        <v>1879</v>
      </c>
      <c r="I394" t="s">
        <v>1834</v>
      </c>
      <c r="J394" t="s">
        <v>1834</v>
      </c>
      <c r="K394" t="s">
        <v>1835</v>
      </c>
      <c r="L394" t="s">
        <v>1835</v>
      </c>
      <c r="M394">
        <v>1995</v>
      </c>
      <c r="S394" t="s">
        <v>617</v>
      </c>
    </row>
    <row r="395" spans="1:20" x14ac:dyDescent="0.3">
      <c r="A395" t="s">
        <v>4</v>
      </c>
      <c r="B395">
        <v>2013</v>
      </c>
      <c r="F395">
        <v>522110</v>
      </c>
      <c r="G395">
        <v>522110</v>
      </c>
      <c r="H395" t="s">
        <v>1879</v>
      </c>
      <c r="I395" t="s">
        <v>1436</v>
      </c>
      <c r="J395" t="s">
        <v>1436</v>
      </c>
      <c r="K395" t="s">
        <v>1437</v>
      </c>
      <c r="L395" t="s">
        <v>1438</v>
      </c>
      <c r="M395">
        <v>2013</v>
      </c>
      <c r="S395" t="s">
        <v>1036</v>
      </c>
      <c r="T395" t="s">
        <v>1439</v>
      </c>
    </row>
    <row r="396" spans="1:20" x14ac:dyDescent="0.3">
      <c r="A396" t="s">
        <v>4</v>
      </c>
      <c r="B396">
        <v>1998</v>
      </c>
      <c r="F396">
        <v>515112</v>
      </c>
      <c r="G396">
        <v>515112</v>
      </c>
      <c r="H396" t="s">
        <v>1879</v>
      </c>
      <c r="I396" t="s">
        <v>1747</v>
      </c>
      <c r="J396" t="s">
        <v>1747</v>
      </c>
      <c r="K396" t="s">
        <v>1748</v>
      </c>
      <c r="L396" t="s">
        <v>1748</v>
      </c>
      <c r="M396">
        <v>1998</v>
      </c>
      <c r="S396" t="s">
        <v>15</v>
      </c>
    </row>
    <row r="397" spans="1:20" x14ac:dyDescent="0.3">
      <c r="A397" t="s">
        <v>4</v>
      </c>
      <c r="B397">
        <v>1998</v>
      </c>
      <c r="F397">
        <v>515112</v>
      </c>
      <c r="G397">
        <v>515112</v>
      </c>
      <c r="H397" t="s">
        <v>1879</v>
      </c>
      <c r="I397" t="s">
        <v>1717</v>
      </c>
      <c r="J397" t="s">
        <v>1717</v>
      </c>
      <c r="K397" t="s">
        <v>1718</v>
      </c>
      <c r="L397" t="s">
        <v>1718</v>
      </c>
      <c r="M397">
        <v>1998</v>
      </c>
      <c r="S397" t="s">
        <v>1036</v>
      </c>
      <c r="T397" t="s">
        <v>1719</v>
      </c>
    </row>
    <row r="398" spans="1:20" x14ac:dyDescent="0.3">
      <c r="A398" t="s">
        <v>4</v>
      </c>
      <c r="B398">
        <v>1999</v>
      </c>
      <c r="F398">
        <v>515112</v>
      </c>
      <c r="G398">
        <v>515112</v>
      </c>
      <c r="H398" t="s">
        <v>1879</v>
      </c>
      <c r="I398" t="s">
        <v>869</v>
      </c>
      <c r="J398" t="s">
        <v>869</v>
      </c>
      <c r="K398" t="s">
        <v>1684</v>
      </c>
      <c r="L398" t="s">
        <v>1684</v>
      </c>
      <c r="M398">
        <v>1999</v>
      </c>
      <c r="S398" t="s">
        <v>1036</v>
      </c>
      <c r="T398" t="s">
        <v>1687</v>
      </c>
    </row>
    <row r="399" spans="1:20" x14ac:dyDescent="0.3">
      <c r="A399" t="s">
        <v>4</v>
      </c>
      <c r="B399">
        <v>1998</v>
      </c>
      <c r="F399">
        <v>515112</v>
      </c>
      <c r="G399">
        <v>515112</v>
      </c>
      <c r="H399" t="s">
        <v>1879</v>
      </c>
      <c r="I399" t="s">
        <v>869</v>
      </c>
      <c r="J399" t="s">
        <v>869</v>
      </c>
      <c r="K399" t="s">
        <v>1746</v>
      </c>
      <c r="L399" t="s">
        <v>1746</v>
      </c>
      <c r="M399">
        <v>1998</v>
      </c>
      <c r="S399" t="s">
        <v>30</v>
      </c>
    </row>
    <row r="400" spans="1:20" x14ac:dyDescent="0.3">
      <c r="A400" t="s">
        <v>4</v>
      </c>
      <c r="B400">
        <v>1998</v>
      </c>
      <c r="F400">
        <v>515112</v>
      </c>
      <c r="G400">
        <v>515112</v>
      </c>
      <c r="H400" t="s">
        <v>1879</v>
      </c>
      <c r="I400" t="s">
        <v>869</v>
      </c>
      <c r="J400" t="s">
        <v>869</v>
      </c>
      <c r="K400" t="s">
        <v>1744</v>
      </c>
      <c r="L400" t="s">
        <v>1744</v>
      </c>
      <c r="M400">
        <v>1998</v>
      </c>
      <c r="S400" t="s">
        <v>30</v>
      </c>
    </row>
    <row r="401" spans="1:20" x14ac:dyDescent="0.3">
      <c r="A401" t="s">
        <v>4</v>
      </c>
      <c r="B401">
        <v>1999</v>
      </c>
      <c r="F401">
        <v>515112</v>
      </c>
      <c r="G401">
        <v>515112</v>
      </c>
      <c r="H401" t="s">
        <v>1879</v>
      </c>
      <c r="I401" t="s">
        <v>869</v>
      </c>
      <c r="J401" t="s">
        <v>869</v>
      </c>
      <c r="K401" t="s">
        <v>1682</v>
      </c>
      <c r="L401" t="s">
        <v>1682</v>
      </c>
      <c r="M401">
        <v>1999</v>
      </c>
      <c r="S401" t="s">
        <v>1036</v>
      </c>
      <c r="T401" t="s">
        <v>1683</v>
      </c>
    </row>
    <row r="402" spans="1:20" x14ac:dyDescent="0.3">
      <c r="A402" t="s">
        <v>4</v>
      </c>
      <c r="B402">
        <v>1999</v>
      </c>
      <c r="F402">
        <v>515112</v>
      </c>
      <c r="G402">
        <v>515112</v>
      </c>
      <c r="H402" t="s">
        <v>1879</v>
      </c>
      <c r="I402" t="s">
        <v>869</v>
      </c>
      <c r="J402" t="s">
        <v>869</v>
      </c>
      <c r="K402" t="s">
        <v>1691</v>
      </c>
      <c r="L402" t="s">
        <v>1691</v>
      </c>
      <c r="M402">
        <v>1999</v>
      </c>
      <c r="S402" t="s">
        <v>1036</v>
      </c>
      <c r="T402" t="s">
        <v>1692</v>
      </c>
    </row>
    <row r="403" spans="1:20" x14ac:dyDescent="0.3">
      <c r="A403" t="s">
        <v>4</v>
      </c>
      <c r="B403">
        <v>1998</v>
      </c>
      <c r="F403">
        <v>515112</v>
      </c>
      <c r="G403">
        <v>515112</v>
      </c>
      <c r="H403" t="s">
        <v>1879</v>
      </c>
      <c r="I403" t="s">
        <v>869</v>
      </c>
      <c r="J403" t="s">
        <v>869</v>
      </c>
      <c r="K403" t="s">
        <v>1727</v>
      </c>
      <c r="L403" t="s">
        <v>1727</v>
      </c>
      <c r="M403">
        <v>1998</v>
      </c>
      <c r="S403" t="s">
        <v>1036</v>
      </c>
      <c r="T403" t="s">
        <v>1728</v>
      </c>
    </row>
    <row r="404" spans="1:20" x14ac:dyDescent="0.3">
      <c r="A404" t="s">
        <v>4</v>
      </c>
      <c r="B404">
        <v>1998</v>
      </c>
      <c r="F404" t="s">
        <v>3377</v>
      </c>
      <c r="G404" t="s">
        <v>3377</v>
      </c>
      <c r="H404" t="s">
        <v>1879</v>
      </c>
      <c r="I404" t="s">
        <v>869</v>
      </c>
      <c r="J404" t="s">
        <v>869</v>
      </c>
      <c r="K404" t="s">
        <v>1705</v>
      </c>
      <c r="L404" t="s">
        <v>1705</v>
      </c>
      <c r="M404">
        <v>1998</v>
      </c>
      <c r="S404" t="s">
        <v>30</v>
      </c>
    </row>
    <row r="405" spans="1:20" x14ac:dyDescent="0.3">
      <c r="A405" t="s">
        <v>4</v>
      </c>
      <c r="B405">
        <v>2003</v>
      </c>
      <c r="F405">
        <v>336411</v>
      </c>
      <c r="G405">
        <v>336411</v>
      </c>
      <c r="H405" t="s">
        <v>1879</v>
      </c>
      <c r="I405" t="s">
        <v>1549</v>
      </c>
      <c r="J405" t="s">
        <v>1550</v>
      </c>
      <c r="K405" t="s">
        <v>1551</v>
      </c>
      <c r="L405" t="s">
        <v>1551</v>
      </c>
      <c r="M405">
        <v>2003</v>
      </c>
      <c r="S405" t="s">
        <v>30</v>
      </c>
    </row>
    <row r="406" spans="1:20" x14ac:dyDescent="0.3">
      <c r="A406" t="s">
        <v>4</v>
      </c>
      <c r="B406">
        <v>1991</v>
      </c>
      <c r="F406" t="s">
        <v>3591</v>
      </c>
      <c r="G406" t="s">
        <v>3591</v>
      </c>
      <c r="H406" t="s">
        <v>1879</v>
      </c>
      <c r="I406" t="s">
        <v>1887</v>
      </c>
      <c r="J406" t="s">
        <v>1887</v>
      </c>
      <c r="K406" t="s">
        <v>1889</v>
      </c>
      <c r="L406" t="s">
        <v>1888</v>
      </c>
      <c r="M406">
        <v>1991</v>
      </c>
      <c r="S406" t="s">
        <v>1036</v>
      </c>
      <c r="T406" t="s">
        <v>1890</v>
      </c>
    </row>
    <row r="407" spans="1:20" x14ac:dyDescent="0.3">
      <c r="A407" t="s">
        <v>4</v>
      </c>
      <c r="B407">
        <v>2000</v>
      </c>
      <c r="F407">
        <v>522110</v>
      </c>
      <c r="G407">
        <v>522110</v>
      </c>
      <c r="H407" t="s">
        <v>1879</v>
      </c>
      <c r="I407" t="s">
        <v>1607</v>
      </c>
      <c r="J407" t="s">
        <v>1607</v>
      </c>
      <c r="K407" t="s">
        <v>1608</v>
      </c>
      <c r="L407" t="s">
        <v>1608</v>
      </c>
      <c r="M407">
        <v>2000</v>
      </c>
      <c r="S407" t="s">
        <v>15</v>
      </c>
    </row>
    <row r="408" spans="1:20" x14ac:dyDescent="0.3">
      <c r="A408" t="s">
        <v>4</v>
      </c>
      <c r="B408">
        <v>1999</v>
      </c>
      <c r="F408">
        <v>541840</v>
      </c>
      <c r="G408">
        <v>541840</v>
      </c>
      <c r="H408" t="s">
        <v>1879</v>
      </c>
      <c r="I408" t="s">
        <v>886</v>
      </c>
      <c r="J408" t="s">
        <v>886</v>
      </c>
      <c r="K408" t="s">
        <v>1689</v>
      </c>
      <c r="L408" t="s">
        <v>1689</v>
      </c>
      <c r="M408">
        <v>1999</v>
      </c>
      <c r="S408" t="s">
        <v>30</v>
      </c>
    </row>
    <row r="409" spans="1:20" x14ac:dyDescent="0.3">
      <c r="A409" t="s">
        <v>4</v>
      </c>
      <c r="B409">
        <v>1999</v>
      </c>
      <c r="F409">
        <v>522110</v>
      </c>
      <c r="G409">
        <v>522110</v>
      </c>
      <c r="H409" t="s">
        <v>1879</v>
      </c>
      <c r="I409" t="s">
        <v>1661</v>
      </c>
      <c r="J409" t="s">
        <v>1661</v>
      </c>
      <c r="K409" t="s">
        <v>1662</v>
      </c>
      <c r="L409" t="s">
        <v>1662</v>
      </c>
      <c r="M409">
        <v>1999</v>
      </c>
      <c r="S409" t="s">
        <v>15</v>
      </c>
    </row>
    <row r="410" spans="1:20" x14ac:dyDescent="0.3">
      <c r="A410" t="s">
        <v>4</v>
      </c>
      <c r="B410">
        <v>2006</v>
      </c>
      <c r="F410">
        <v>512131</v>
      </c>
      <c r="G410">
        <v>512131</v>
      </c>
      <c r="H410" t="s">
        <v>1879</v>
      </c>
      <c r="I410" t="s">
        <v>1536</v>
      </c>
      <c r="J410" t="s">
        <v>1536</v>
      </c>
      <c r="K410" t="s">
        <v>1537</v>
      </c>
      <c r="L410" t="s">
        <v>1537</v>
      </c>
      <c r="M410">
        <v>2006</v>
      </c>
      <c r="S410" t="s">
        <v>30</v>
      </c>
    </row>
    <row r="411" spans="1:20" x14ac:dyDescent="0.3">
      <c r="A411" t="s">
        <v>4</v>
      </c>
      <c r="B411">
        <v>2000</v>
      </c>
      <c r="F411">
        <v>515112</v>
      </c>
      <c r="G411">
        <v>515112</v>
      </c>
      <c r="H411" t="s">
        <v>1879</v>
      </c>
      <c r="I411" t="s">
        <v>866</v>
      </c>
      <c r="J411" t="s">
        <v>866</v>
      </c>
      <c r="K411" t="s">
        <v>1616</v>
      </c>
      <c r="L411" t="s">
        <v>1616</v>
      </c>
      <c r="M411">
        <v>2000</v>
      </c>
      <c r="S411" t="s">
        <v>1036</v>
      </c>
      <c r="T411" t="s">
        <v>1617</v>
      </c>
    </row>
    <row r="412" spans="1:20" x14ac:dyDescent="0.3">
      <c r="A412" t="s">
        <v>4</v>
      </c>
      <c r="B412">
        <v>1999</v>
      </c>
      <c r="F412">
        <v>522110</v>
      </c>
      <c r="G412">
        <v>522110</v>
      </c>
      <c r="H412" t="s">
        <v>1879</v>
      </c>
      <c r="I412" t="s">
        <v>1652</v>
      </c>
      <c r="J412" t="s">
        <v>1652</v>
      </c>
      <c r="K412" t="s">
        <v>1653</v>
      </c>
      <c r="L412" t="s">
        <v>1653</v>
      </c>
      <c r="M412">
        <v>1999</v>
      </c>
      <c r="S412" t="s">
        <v>30</v>
      </c>
    </row>
    <row r="413" spans="1:20" x14ac:dyDescent="0.3">
      <c r="A413" t="s">
        <v>4</v>
      </c>
      <c r="B413">
        <v>1999</v>
      </c>
      <c r="F413">
        <v>515112</v>
      </c>
      <c r="G413">
        <v>515112</v>
      </c>
      <c r="H413" t="s">
        <v>1879</v>
      </c>
      <c r="I413" t="s">
        <v>804</v>
      </c>
      <c r="J413" t="s">
        <v>804</v>
      </c>
      <c r="K413" t="s">
        <v>1163</v>
      </c>
      <c r="L413" t="s">
        <v>1163</v>
      </c>
      <c r="M413">
        <v>1999</v>
      </c>
      <c r="S413" t="s">
        <v>30</v>
      </c>
    </row>
    <row r="414" spans="1:20" x14ac:dyDescent="0.3">
      <c r="A414" t="s">
        <v>4</v>
      </c>
      <c r="B414">
        <v>1998</v>
      </c>
      <c r="F414">
        <v>515112</v>
      </c>
      <c r="G414">
        <v>515112</v>
      </c>
      <c r="H414" t="s">
        <v>1879</v>
      </c>
      <c r="I414" t="s">
        <v>804</v>
      </c>
      <c r="J414" t="s">
        <v>804</v>
      </c>
      <c r="K414" t="s">
        <v>1710</v>
      </c>
      <c r="L414" t="s">
        <v>1710</v>
      </c>
      <c r="M414">
        <v>1998</v>
      </c>
      <c r="S414" t="s">
        <v>30</v>
      </c>
    </row>
    <row r="415" spans="1:20" x14ac:dyDescent="0.3">
      <c r="A415" t="s">
        <v>4</v>
      </c>
      <c r="B415">
        <v>2008</v>
      </c>
      <c r="F415">
        <v>523210</v>
      </c>
      <c r="G415">
        <v>523210</v>
      </c>
      <c r="H415" t="s">
        <v>1879</v>
      </c>
      <c r="I415" t="s">
        <v>1512</v>
      </c>
      <c r="J415" t="s">
        <v>1512</v>
      </c>
      <c r="K415" t="s">
        <v>1513</v>
      </c>
      <c r="L415" t="s">
        <v>1513</v>
      </c>
      <c r="M415">
        <v>2008</v>
      </c>
      <c r="S415" t="s">
        <v>30</v>
      </c>
    </row>
    <row r="416" spans="1:20" x14ac:dyDescent="0.3">
      <c r="A416" t="s">
        <v>4</v>
      </c>
      <c r="B416">
        <v>1993</v>
      </c>
      <c r="F416">
        <v>237120</v>
      </c>
      <c r="G416">
        <v>237120</v>
      </c>
      <c r="H416" t="s">
        <v>1879</v>
      </c>
      <c r="I416" t="s">
        <v>1860</v>
      </c>
      <c r="J416" t="s">
        <v>1860</v>
      </c>
      <c r="K416" t="s">
        <v>1861</v>
      </c>
      <c r="L416" t="s">
        <v>1861</v>
      </c>
      <c r="M416">
        <v>1993</v>
      </c>
      <c r="S416" t="s">
        <v>30</v>
      </c>
    </row>
    <row r="417" spans="1:20" x14ac:dyDescent="0.3">
      <c r="A417" t="s">
        <v>4</v>
      </c>
      <c r="B417">
        <v>2015</v>
      </c>
      <c r="F417">
        <v>515210</v>
      </c>
      <c r="G417">
        <v>515210</v>
      </c>
      <c r="H417" t="s">
        <v>1879</v>
      </c>
      <c r="I417" t="s">
        <v>579</v>
      </c>
      <c r="J417" t="s">
        <v>579</v>
      </c>
      <c r="K417" t="s">
        <v>500</v>
      </c>
      <c r="L417" t="s">
        <v>500</v>
      </c>
      <c r="M417">
        <v>2015</v>
      </c>
      <c r="S417" t="s">
        <v>30</v>
      </c>
    </row>
    <row r="418" spans="1:20" x14ac:dyDescent="0.3">
      <c r="A418" t="s">
        <v>4</v>
      </c>
      <c r="B418">
        <v>2001</v>
      </c>
      <c r="F418" t="s">
        <v>3592</v>
      </c>
      <c r="G418" t="s">
        <v>3592</v>
      </c>
      <c r="H418" t="s">
        <v>1879</v>
      </c>
      <c r="I418" t="s">
        <v>579</v>
      </c>
      <c r="J418" t="s">
        <v>579</v>
      </c>
      <c r="K418" t="s">
        <v>1598</v>
      </c>
      <c r="L418" t="s">
        <v>1598</v>
      </c>
      <c r="M418">
        <v>2001</v>
      </c>
      <c r="S418" t="s">
        <v>30</v>
      </c>
    </row>
    <row r="419" spans="1:20" x14ac:dyDescent="0.3">
      <c r="A419" t="s">
        <v>4</v>
      </c>
      <c r="B419">
        <v>2010</v>
      </c>
      <c r="F419">
        <v>334220</v>
      </c>
      <c r="G419">
        <v>334220</v>
      </c>
      <c r="H419" t="s">
        <v>1879</v>
      </c>
      <c r="I419" t="s">
        <v>1499</v>
      </c>
      <c r="J419" t="s">
        <v>1499</v>
      </c>
      <c r="K419" t="s">
        <v>1500</v>
      </c>
      <c r="L419" t="s">
        <v>1500</v>
      </c>
      <c r="M419">
        <v>2010</v>
      </c>
      <c r="S419" t="s">
        <v>30</v>
      </c>
    </row>
    <row r="420" spans="1:20" x14ac:dyDescent="0.3">
      <c r="A420" t="s">
        <v>4</v>
      </c>
      <c r="B420">
        <v>1996</v>
      </c>
      <c r="F420" t="s">
        <v>3583</v>
      </c>
      <c r="G420" t="s">
        <v>3583</v>
      </c>
      <c r="H420" t="s">
        <v>1879</v>
      </c>
      <c r="I420" t="s">
        <v>540</v>
      </c>
      <c r="J420" t="s">
        <v>540</v>
      </c>
      <c r="K420" t="s">
        <v>1818</v>
      </c>
      <c r="L420" t="s">
        <v>1818</v>
      </c>
      <c r="M420">
        <v>1996</v>
      </c>
      <c r="S420" t="s">
        <v>30</v>
      </c>
    </row>
    <row r="421" spans="1:20" x14ac:dyDescent="0.3">
      <c r="A421" t="s">
        <v>4</v>
      </c>
      <c r="B421">
        <v>1999</v>
      </c>
      <c r="F421" t="s">
        <v>3593</v>
      </c>
      <c r="G421" t="s">
        <v>3593</v>
      </c>
      <c r="H421" t="s">
        <v>1879</v>
      </c>
      <c r="I421" t="s">
        <v>1665</v>
      </c>
      <c r="J421" t="s">
        <v>1665</v>
      </c>
      <c r="K421" t="s">
        <v>1666</v>
      </c>
      <c r="L421" t="s">
        <v>1666</v>
      </c>
      <c r="M421">
        <v>1999</v>
      </c>
      <c r="S421" t="s">
        <v>15</v>
      </c>
    </row>
    <row r="422" spans="1:20" x14ac:dyDescent="0.3">
      <c r="A422" t="s">
        <v>4</v>
      </c>
      <c r="B422">
        <v>2010</v>
      </c>
      <c r="F422">
        <v>481111</v>
      </c>
      <c r="G422">
        <v>481111</v>
      </c>
      <c r="H422" t="s">
        <v>1879</v>
      </c>
      <c r="I422" t="s">
        <v>893</v>
      </c>
      <c r="J422" t="s">
        <v>893</v>
      </c>
      <c r="K422" t="s">
        <v>1501</v>
      </c>
      <c r="L422" t="s">
        <v>1501</v>
      </c>
      <c r="M422">
        <v>2010</v>
      </c>
      <c r="S422" t="s">
        <v>31</v>
      </c>
      <c r="T422" t="s">
        <v>1502</v>
      </c>
    </row>
    <row r="423" spans="1:20" x14ac:dyDescent="0.3">
      <c r="A423" t="s">
        <v>4</v>
      </c>
      <c r="B423">
        <v>1996</v>
      </c>
      <c r="F423" t="s">
        <v>3589</v>
      </c>
      <c r="G423" t="s">
        <v>3589</v>
      </c>
      <c r="H423" t="s">
        <v>1879</v>
      </c>
      <c r="I423" t="s">
        <v>1813</v>
      </c>
      <c r="J423" t="s">
        <v>1813</v>
      </c>
      <c r="K423" t="s">
        <v>1814</v>
      </c>
      <c r="L423" t="s">
        <v>1814</v>
      </c>
      <c r="M423">
        <v>1996</v>
      </c>
      <c r="S423" t="s">
        <v>30</v>
      </c>
    </row>
    <row r="424" spans="1:20" x14ac:dyDescent="0.3">
      <c r="A424" t="s">
        <v>4</v>
      </c>
      <c r="B424">
        <v>2001</v>
      </c>
      <c r="F424">
        <v>327390</v>
      </c>
      <c r="G424">
        <v>327390</v>
      </c>
      <c r="H424" t="s">
        <v>1879</v>
      </c>
      <c r="I424" t="s">
        <v>1157</v>
      </c>
      <c r="J424" t="s">
        <v>1157</v>
      </c>
      <c r="K424" t="s">
        <v>1603</v>
      </c>
      <c r="L424" t="s">
        <v>1603</v>
      </c>
      <c r="M424">
        <v>2001</v>
      </c>
      <c r="S424" t="s">
        <v>30</v>
      </c>
    </row>
    <row r="425" spans="1:20" x14ac:dyDescent="0.3">
      <c r="A425" t="s">
        <v>4</v>
      </c>
      <c r="B425">
        <v>2012</v>
      </c>
      <c r="F425">
        <v>483111</v>
      </c>
      <c r="G425">
        <v>483111</v>
      </c>
      <c r="H425" t="s">
        <v>1879</v>
      </c>
      <c r="I425" t="s">
        <v>1471</v>
      </c>
      <c r="J425" t="s">
        <v>1471</v>
      </c>
      <c r="K425" t="s">
        <v>1472</v>
      </c>
      <c r="L425" t="s">
        <v>1472</v>
      </c>
      <c r="M425">
        <v>2012</v>
      </c>
      <c r="S425" t="s">
        <v>30</v>
      </c>
    </row>
    <row r="426" spans="1:20" x14ac:dyDescent="0.3">
      <c r="A426" t="s">
        <v>4</v>
      </c>
      <c r="B426">
        <v>2000</v>
      </c>
      <c r="F426">
        <v>515112</v>
      </c>
      <c r="G426">
        <v>515112</v>
      </c>
      <c r="H426" t="s">
        <v>1879</v>
      </c>
      <c r="I426" t="s">
        <v>1629</v>
      </c>
      <c r="J426" t="s">
        <v>1629</v>
      </c>
      <c r="K426" t="s">
        <v>1630</v>
      </c>
      <c r="L426" t="s">
        <v>1630</v>
      </c>
      <c r="M426">
        <v>2000</v>
      </c>
      <c r="S426" t="s">
        <v>1036</v>
      </c>
      <c r="T426" t="s">
        <v>1631</v>
      </c>
    </row>
    <row r="427" spans="1:20" x14ac:dyDescent="0.3">
      <c r="A427" t="s">
        <v>4</v>
      </c>
      <c r="B427">
        <v>2014</v>
      </c>
      <c r="F427">
        <v>515120</v>
      </c>
      <c r="G427">
        <v>515120</v>
      </c>
      <c r="H427" t="s">
        <v>1879</v>
      </c>
      <c r="I427" t="s">
        <v>1425</v>
      </c>
      <c r="J427" t="s">
        <v>1425</v>
      </c>
      <c r="K427" t="s">
        <v>1426</v>
      </c>
      <c r="L427" t="s">
        <v>1426</v>
      </c>
      <c r="M427">
        <v>2014</v>
      </c>
      <c r="S427" t="s">
        <v>1036</v>
      </c>
      <c r="T427" t="s">
        <v>1427</v>
      </c>
    </row>
    <row r="428" spans="1:20" x14ac:dyDescent="0.3">
      <c r="A428" t="s">
        <v>4</v>
      </c>
      <c r="B428">
        <v>1994</v>
      </c>
      <c r="F428" t="s">
        <v>3594</v>
      </c>
      <c r="G428">
        <v>326199</v>
      </c>
      <c r="H428" t="s">
        <v>1879</v>
      </c>
      <c r="I428" t="s">
        <v>1838</v>
      </c>
      <c r="J428" t="s">
        <v>1838</v>
      </c>
      <c r="K428" t="s">
        <v>1839</v>
      </c>
      <c r="L428" t="s">
        <v>1839</v>
      </c>
      <c r="M428">
        <v>1994</v>
      </c>
      <c r="S428" t="s">
        <v>30</v>
      </c>
    </row>
    <row r="429" spans="1:20" x14ac:dyDescent="0.3">
      <c r="A429" t="s">
        <v>4</v>
      </c>
      <c r="B429">
        <v>1996</v>
      </c>
      <c r="F429">
        <v>311613</v>
      </c>
      <c r="G429">
        <v>311613</v>
      </c>
      <c r="H429" t="s">
        <v>1879</v>
      </c>
      <c r="I429" t="s">
        <v>1815</v>
      </c>
      <c r="J429" t="s">
        <v>1815</v>
      </c>
      <c r="K429" t="s">
        <v>1816</v>
      </c>
      <c r="L429" t="s">
        <v>1816</v>
      </c>
      <c r="M429">
        <v>1996</v>
      </c>
      <c r="S429" t="s">
        <v>30</v>
      </c>
    </row>
    <row r="430" spans="1:20" x14ac:dyDescent="0.3">
      <c r="A430" t="s">
        <v>4</v>
      </c>
      <c r="B430">
        <v>2014</v>
      </c>
      <c r="F430" t="s">
        <v>3595</v>
      </c>
      <c r="G430" t="s">
        <v>3595</v>
      </c>
      <c r="H430" t="s">
        <v>1879</v>
      </c>
      <c r="I430" t="s">
        <v>639</v>
      </c>
      <c r="J430" t="s">
        <v>639</v>
      </c>
      <c r="K430" t="s">
        <v>1422</v>
      </c>
      <c r="L430" t="s">
        <v>1422</v>
      </c>
      <c r="M430">
        <v>2014</v>
      </c>
      <c r="S430" t="s">
        <v>30</v>
      </c>
    </row>
    <row r="431" spans="1:20" x14ac:dyDescent="0.3">
      <c r="A431" t="s">
        <v>4</v>
      </c>
      <c r="B431">
        <v>1994</v>
      </c>
      <c r="F431" t="s">
        <v>3596</v>
      </c>
      <c r="G431" t="s">
        <v>3596</v>
      </c>
      <c r="H431" t="s">
        <v>1879</v>
      </c>
      <c r="I431" t="s">
        <v>639</v>
      </c>
      <c r="J431" t="s">
        <v>639</v>
      </c>
      <c r="K431" t="s">
        <v>1856</v>
      </c>
      <c r="L431" t="s">
        <v>1856</v>
      </c>
      <c r="M431">
        <v>1994</v>
      </c>
      <c r="S431" t="s">
        <v>30</v>
      </c>
    </row>
    <row r="432" spans="1:20" x14ac:dyDescent="0.3">
      <c r="A432" t="s">
        <v>4</v>
      </c>
      <c r="B432">
        <v>1998</v>
      </c>
      <c r="F432" t="s">
        <v>3597</v>
      </c>
      <c r="G432" t="s">
        <v>3597</v>
      </c>
      <c r="H432" t="s">
        <v>1879</v>
      </c>
      <c r="I432" t="s">
        <v>639</v>
      </c>
      <c r="J432" t="s">
        <v>639</v>
      </c>
      <c r="K432" t="s">
        <v>1725</v>
      </c>
      <c r="L432" t="s">
        <v>1725</v>
      </c>
      <c r="M432">
        <v>1998</v>
      </c>
      <c r="S432" t="s">
        <v>30</v>
      </c>
    </row>
    <row r="433" spans="1:20" x14ac:dyDescent="0.3">
      <c r="A433" t="s">
        <v>4</v>
      </c>
      <c r="B433">
        <v>1991</v>
      </c>
      <c r="F433">
        <v>481111</v>
      </c>
      <c r="G433">
        <v>481111</v>
      </c>
      <c r="H433" t="s">
        <v>1879</v>
      </c>
      <c r="I433" t="s">
        <v>1902</v>
      </c>
      <c r="J433" t="s">
        <v>1902</v>
      </c>
      <c r="K433" t="s">
        <v>1903</v>
      </c>
      <c r="L433" t="s">
        <v>1903</v>
      </c>
      <c r="M433">
        <v>1991</v>
      </c>
      <c r="S433" t="s">
        <v>30</v>
      </c>
    </row>
    <row r="434" spans="1:20" x14ac:dyDescent="0.3">
      <c r="A434" t="s">
        <v>4</v>
      </c>
      <c r="B434">
        <v>2009</v>
      </c>
      <c r="F434">
        <v>523991</v>
      </c>
      <c r="G434">
        <v>523991</v>
      </c>
      <c r="H434" t="s">
        <v>1879</v>
      </c>
      <c r="I434" t="s">
        <v>1505</v>
      </c>
      <c r="J434" t="s">
        <v>1505</v>
      </c>
      <c r="K434" t="s">
        <v>1506</v>
      </c>
      <c r="L434" t="s">
        <v>1506</v>
      </c>
      <c r="M434">
        <v>2009</v>
      </c>
      <c r="S434" t="s">
        <v>617</v>
      </c>
    </row>
    <row r="435" spans="1:20" x14ac:dyDescent="0.3">
      <c r="A435" t="s">
        <v>4</v>
      </c>
      <c r="B435">
        <v>1985</v>
      </c>
      <c r="F435">
        <v>326211</v>
      </c>
      <c r="G435">
        <v>326211</v>
      </c>
      <c r="H435" t="s">
        <v>1879</v>
      </c>
      <c r="I435" t="s">
        <v>1931</v>
      </c>
      <c r="J435" t="s">
        <v>1931</v>
      </c>
      <c r="K435" t="s">
        <v>1932</v>
      </c>
      <c r="L435" t="s">
        <v>1932</v>
      </c>
      <c r="M435">
        <v>1985</v>
      </c>
      <c r="S435" t="s">
        <v>30</v>
      </c>
      <c r="T435" t="s">
        <v>1933</v>
      </c>
    </row>
    <row r="436" spans="1:20" x14ac:dyDescent="0.3">
      <c r="A436" t="s">
        <v>4</v>
      </c>
      <c r="B436">
        <v>1982</v>
      </c>
      <c r="F436">
        <v>311212</v>
      </c>
      <c r="G436">
        <v>311212</v>
      </c>
      <c r="H436" t="s">
        <v>1879</v>
      </c>
      <c r="I436" t="s">
        <v>1945</v>
      </c>
      <c r="J436" t="s">
        <v>1945</v>
      </c>
      <c r="K436" t="s">
        <v>1041</v>
      </c>
      <c r="L436" t="s">
        <v>1041</v>
      </c>
      <c r="M436">
        <v>1982</v>
      </c>
      <c r="S436" t="s">
        <v>30</v>
      </c>
    </row>
    <row r="437" spans="1:20" x14ac:dyDescent="0.3">
      <c r="A437" t="s">
        <v>4</v>
      </c>
      <c r="B437">
        <v>2001</v>
      </c>
      <c r="F437" t="s">
        <v>3374</v>
      </c>
      <c r="G437" t="s">
        <v>3374</v>
      </c>
      <c r="H437" t="s">
        <v>1879</v>
      </c>
      <c r="I437" t="s">
        <v>1572</v>
      </c>
      <c r="J437" t="s">
        <v>1572</v>
      </c>
      <c r="K437" t="s">
        <v>1573</v>
      </c>
      <c r="L437" t="s">
        <v>1573</v>
      </c>
      <c r="M437">
        <v>2001</v>
      </c>
      <c r="S437" t="s">
        <v>30</v>
      </c>
    </row>
    <row r="438" spans="1:20" x14ac:dyDescent="0.3">
      <c r="A438" t="s">
        <v>4</v>
      </c>
      <c r="B438">
        <v>1991</v>
      </c>
      <c r="F438">
        <v>212324</v>
      </c>
      <c r="G438">
        <v>212324</v>
      </c>
      <c r="H438" t="s">
        <v>1879</v>
      </c>
      <c r="I438" t="s">
        <v>1882</v>
      </c>
      <c r="J438" t="s">
        <v>1882</v>
      </c>
      <c r="K438" t="s">
        <v>1884</v>
      </c>
      <c r="L438" t="s">
        <v>1883</v>
      </c>
      <c r="M438">
        <v>1991</v>
      </c>
      <c r="S438" t="s">
        <v>30</v>
      </c>
    </row>
    <row r="439" spans="1:20" x14ac:dyDescent="0.3">
      <c r="A439" t="s">
        <v>4</v>
      </c>
      <c r="B439">
        <v>2001</v>
      </c>
      <c r="F439" t="s">
        <v>3600</v>
      </c>
      <c r="G439" t="s">
        <v>3600</v>
      </c>
      <c r="H439" t="s">
        <v>1879</v>
      </c>
      <c r="I439" t="s">
        <v>1581</v>
      </c>
      <c r="J439" t="s">
        <v>1581</v>
      </c>
      <c r="K439" t="s">
        <v>1582</v>
      </c>
      <c r="L439" t="s">
        <v>1582</v>
      </c>
      <c r="M439">
        <v>2001</v>
      </c>
      <c r="S439" t="s">
        <v>30</v>
      </c>
    </row>
    <row r="440" spans="1:20" x14ac:dyDescent="0.3">
      <c r="A440" t="s">
        <v>4</v>
      </c>
      <c r="B440">
        <v>2015</v>
      </c>
      <c r="F440">
        <v>541511</v>
      </c>
      <c r="G440">
        <v>541511</v>
      </c>
      <c r="H440" t="s">
        <v>1879</v>
      </c>
      <c r="I440" t="s">
        <v>1408</v>
      </c>
      <c r="J440" t="s">
        <v>1408</v>
      </c>
      <c r="K440" t="s">
        <v>1409</v>
      </c>
      <c r="L440" t="s">
        <v>1409</v>
      </c>
      <c r="M440">
        <v>2015</v>
      </c>
      <c r="S440" t="s">
        <v>30</v>
      </c>
    </row>
    <row r="441" spans="1:20" x14ac:dyDescent="0.3">
      <c r="A441" t="s">
        <v>4</v>
      </c>
      <c r="B441">
        <v>1988</v>
      </c>
      <c r="F441" t="s">
        <v>3365</v>
      </c>
      <c r="G441" t="s">
        <v>3365</v>
      </c>
      <c r="H441" t="s">
        <v>1879</v>
      </c>
      <c r="I441" t="s">
        <v>973</v>
      </c>
      <c r="J441" t="s">
        <v>973</v>
      </c>
      <c r="K441" t="s">
        <v>1919</v>
      </c>
      <c r="L441" t="s">
        <v>1185</v>
      </c>
      <c r="M441">
        <v>1988</v>
      </c>
      <c r="S441" t="s">
        <v>617</v>
      </c>
    </row>
    <row r="442" spans="1:20" x14ac:dyDescent="0.3">
      <c r="A442" t="s">
        <v>4</v>
      </c>
      <c r="B442">
        <v>2007</v>
      </c>
      <c r="F442">
        <v>515112</v>
      </c>
      <c r="G442">
        <v>515112</v>
      </c>
      <c r="H442" t="s">
        <v>1879</v>
      </c>
      <c r="I442" t="s">
        <v>447</v>
      </c>
      <c r="J442" t="s">
        <v>447</v>
      </c>
      <c r="K442" t="s">
        <v>1516</v>
      </c>
      <c r="L442" t="s">
        <v>1516</v>
      </c>
      <c r="M442">
        <v>2007</v>
      </c>
      <c r="S442" t="s">
        <v>1036</v>
      </c>
      <c r="T442" t="s">
        <v>1517</v>
      </c>
    </row>
    <row r="443" spans="1:20" x14ac:dyDescent="0.3">
      <c r="A443" t="s">
        <v>4</v>
      </c>
      <c r="B443">
        <v>2000</v>
      </c>
      <c r="F443">
        <v>515120</v>
      </c>
      <c r="G443">
        <v>515120</v>
      </c>
      <c r="H443" t="s">
        <v>1879</v>
      </c>
      <c r="I443" t="s">
        <v>447</v>
      </c>
      <c r="J443" t="s">
        <v>447</v>
      </c>
      <c r="K443" t="s">
        <v>1614</v>
      </c>
      <c r="L443" t="s">
        <v>1614</v>
      </c>
      <c r="M443">
        <v>2000</v>
      </c>
      <c r="S443" t="s">
        <v>1036</v>
      </c>
      <c r="T443" t="s">
        <v>1615</v>
      </c>
    </row>
    <row r="444" spans="1:20" x14ac:dyDescent="0.3">
      <c r="A444" t="s">
        <v>4</v>
      </c>
      <c r="B444">
        <v>2013</v>
      </c>
      <c r="F444" t="s">
        <v>3546</v>
      </c>
      <c r="G444" t="s">
        <v>3546</v>
      </c>
      <c r="H444" t="s">
        <v>1879</v>
      </c>
      <c r="I444" t="s">
        <v>1442</v>
      </c>
      <c r="J444" t="s">
        <v>1442</v>
      </c>
      <c r="K444" t="s">
        <v>1443</v>
      </c>
      <c r="L444" t="s">
        <v>1444</v>
      </c>
      <c r="M444">
        <v>2013</v>
      </c>
      <c r="S444" t="s">
        <v>30</v>
      </c>
    </row>
    <row r="445" spans="1:20" x14ac:dyDescent="0.3">
      <c r="A445" t="s">
        <v>4</v>
      </c>
      <c r="B445">
        <v>2000</v>
      </c>
      <c r="F445" t="s">
        <v>3376</v>
      </c>
      <c r="G445" t="s">
        <v>3376</v>
      </c>
      <c r="H445" t="s">
        <v>1879</v>
      </c>
      <c r="I445" t="s">
        <v>1641</v>
      </c>
      <c r="J445" t="s">
        <v>1641</v>
      </c>
      <c r="K445" t="s">
        <v>1642</v>
      </c>
      <c r="L445" t="s">
        <v>1642</v>
      </c>
      <c r="M445">
        <v>2000</v>
      </c>
      <c r="S445" t="s">
        <v>30</v>
      </c>
    </row>
    <row r="446" spans="1:20" x14ac:dyDescent="0.3">
      <c r="A446" t="s">
        <v>4</v>
      </c>
      <c r="B446">
        <v>2013</v>
      </c>
      <c r="F446">
        <v>562212</v>
      </c>
      <c r="G446">
        <v>562212</v>
      </c>
      <c r="H446" t="s">
        <v>1879</v>
      </c>
      <c r="I446" t="s">
        <v>1440</v>
      </c>
      <c r="J446" t="s">
        <v>1440</v>
      </c>
      <c r="K446" t="s">
        <v>1441</v>
      </c>
      <c r="L446" t="s">
        <v>1441</v>
      </c>
      <c r="M446">
        <v>2013</v>
      </c>
      <c r="S446" t="s">
        <v>30</v>
      </c>
    </row>
    <row r="447" spans="1:20" x14ac:dyDescent="0.3">
      <c r="A447" t="s">
        <v>4</v>
      </c>
      <c r="B447">
        <v>2001</v>
      </c>
      <c r="F447">
        <v>515112</v>
      </c>
      <c r="G447">
        <v>515112</v>
      </c>
      <c r="H447" t="s">
        <v>1879</v>
      </c>
      <c r="I447" t="s">
        <v>1595</v>
      </c>
      <c r="J447" t="s">
        <v>1595</v>
      </c>
      <c r="K447" t="s">
        <v>1596</v>
      </c>
      <c r="L447" t="s">
        <v>1596</v>
      </c>
      <c r="M447">
        <v>2001</v>
      </c>
      <c r="S447" t="s">
        <v>1036</v>
      </c>
      <c r="T447" t="s">
        <v>1597</v>
      </c>
    </row>
    <row r="448" spans="1:20" x14ac:dyDescent="0.3">
      <c r="A448" t="s">
        <v>4</v>
      </c>
      <c r="B448">
        <v>2009</v>
      </c>
      <c r="F448">
        <v>221118</v>
      </c>
      <c r="G448">
        <v>221118</v>
      </c>
      <c r="H448" t="s">
        <v>1879</v>
      </c>
      <c r="I448" t="s">
        <v>603</v>
      </c>
      <c r="J448" t="s">
        <v>603</v>
      </c>
      <c r="K448" t="s">
        <v>1507</v>
      </c>
      <c r="L448" t="s">
        <v>1507</v>
      </c>
      <c r="M448">
        <v>2009</v>
      </c>
      <c r="S448" t="s">
        <v>30</v>
      </c>
    </row>
    <row r="449" spans="1:20" x14ac:dyDescent="0.3">
      <c r="A449" t="s">
        <v>4</v>
      </c>
      <c r="B449">
        <v>1991</v>
      </c>
      <c r="F449" t="s">
        <v>3601</v>
      </c>
      <c r="G449" t="s">
        <v>3601</v>
      </c>
      <c r="H449" t="s">
        <v>1879</v>
      </c>
      <c r="I449" t="s">
        <v>1896</v>
      </c>
      <c r="J449" t="s">
        <v>1896</v>
      </c>
      <c r="K449" t="s">
        <v>1897</v>
      </c>
      <c r="L449" t="s">
        <v>1897</v>
      </c>
      <c r="M449">
        <v>1991</v>
      </c>
      <c r="S449" t="s">
        <v>30</v>
      </c>
    </row>
    <row r="450" spans="1:20" x14ac:dyDescent="0.3">
      <c r="A450" t="s">
        <v>4</v>
      </c>
      <c r="B450">
        <v>1996</v>
      </c>
      <c r="F450" t="s">
        <v>3380</v>
      </c>
      <c r="G450" t="s">
        <v>3380</v>
      </c>
      <c r="H450" t="s">
        <v>1879</v>
      </c>
      <c r="I450" t="s">
        <v>1819</v>
      </c>
      <c r="J450" t="s">
        <v>1819</v>
      </c>
      <c r="K450" t="s">
        <v>853</v>
      </c>
      <c r="L450" t="s">
        <v>1820</v>
      </c>
      <c r="M450">
        <v>1996</v>
      </c>
      <c r="S450" t="s">
        <v>30</v>
      </c>
      <c r="T450" t="s">
        <v>1821</v>
      </c>
    </row>
    <row r="451" spans="1:20" x14ac:dyDescent="0.3">
      <c r="A451" t="s">
        <v>4</v>
      </c>
      <c r="B451">
        <v>1991</v>
      </c>
      <c r="F451">
        <v>333111</v>
      </c>
      <c r="G451">
        <v>333111</v>
      </c>
      <c r="H451" t="s">
        <v>1879</v>
      </c>
      <c r="I451" t="s">
        <v>1891</v>
      </c>
      <c r="J451" t="s">
        <v>1891</v>
      </c>
      <c r="K451" t="s">
        <v>1892</v>
      </c>
      <c r="L451" t="s">
        <v>1893</v>
      </c>
      <c r="M451">
        <v>1991</v>
      </c>
      <c r="S451" t="s">
        <v>30</v>
      </c>
    </row>
    <row r="452" spans="1:20" x14ac:dyDescent="0.3">
      <c r="A452" t="s">
        <v>4</v>
      </c>
      <c r="B452">
        <v>2001</v>
      </c>
      <c r="F452">
        <v>522110</v>
      </c>
      <c r="G452">
        <v>522110</v>
      </c>
      <c r="H452" t="s">
        <v>1879</v>
      </c>
      <c r="I452" t="s">
        <v>1579</v>
      </c>
      <c r="J452" t="s">
        <v>1579</v>
      </c>
      <c r="K452" t="s">
        <v>1580</v>
      </c>
      <c r="L452" t="s">
        <v>1580</v>
      </c>
      <c r="M452">
        <v>2001</v>
      </c>
      <c r="S452" t="s">
        <v>15</v>
      </c>
    </row>
    <row r="453" spans="1:20" x14ac:dyDescent="0.3">
      <c r="A453" t="s">
        <v>4</v>
      </c>
      <c r="B453">
        <v>1997</v>
      </c>
      <c r="F453">
        <v>522110</v>
      </c>
      <c r="G453">
        <v>522110</v>
      </c>
      <c r="H453" t="s">
        <v>1879</v>
      </c>
      <c r="I453" t="s">
        <v>1778</v>
      </c>
      <c r="J453" t="s">
        <v>1778</v>
      </c>
      <c r="K453" t="s">
        <v>1779</v>
      </c>
      <c r="L453" t="s">
        <v>1779</v>
      </c>
      <c r="M453">
        <v>1997</v>
      </c>
      <c r="S453" t="s">
        <v>15</v>
      </c>
    </row>
    <row r="454" spans="1:20" x14ac:dyDescent="0.3">
      <c r="A454" t="s">
        <v>4</v>
      </c>
      <c r="B454">
        <v>1993</v>
      </c>
      <c r="F454">
        <v>522110</v>
      </c>
      <c r="G454">
        <v>522110</v>
      </c>
      <c r="H454" t="s">
        <v>1879</v>
      </c>
      <c r="I454" t="s">
        <v>1858</v>
      </c>
      <c r="J454" t="s">
        <v>1858</v>
      </c>
      <c r="K454" t="s">
        <v>1859</v>
      </c>
      <c r="L454" t="s">
        <v>1859</v>
      </c>
      <c r="M454">
        <v>1993</v>
      </c>
      <c r="S454" t="s">
        <v>15</v>
      </c>
    </row>
    <row r="455" spans="1:20" x14ac:dyDescent="0.3">
      <c r="A455" t="s">
        <v>4</v>
      </c>
      <c r="B455">
        <v>2007</v>
      </c>
      <c r="F455">
        <v>522110</v>
      </c>
      <c r="G455">
        <v>522110</v>
      </c>
      <c r="H455" t="s">
        <v>1879</v>
      </c>
      <c r="I455" t="s">
        <v>1519</v>
      </c>
      <c r="J455" t="s">
        <v>1519</v>
      </c>
      <c r="K455" t="s">
        <v>1518</v>
      </c>
      <c r="L455" t="s">
        <v>1518</v>
      </c>
      <c r="M455">
        <v>2007</v>
      </c>
      <c r="S455" t="s">
        <v>15</v>
      </c>
    </row>
    <row r="456" spans="1:20" x14ac:dyDescent="0.3">
      <c r="A456" t="s">
        <v>4</v>
      </c>
      <c r="B456">
        <v>1995</v>
      </c>
      <c r="F456">
        <v>522110</v>
      </c>
      <c r="G456">
        <v>522110</v>
      </c>
      <c r="H456" t="s">
        <v>1879</v>
      </c>
      <c r="I456" t="s">
        <v>1713</v>
      </c>
      <c r="J456" t="s">
        <v>1713</v>
      </c>
      <c r="K456" t="s">
        <v>1833</v>
      </c>
      <c r="L456" t="s">
        <v>1833</v>
      </c>
      <c r="M456">
        <v>1995</v>
      </c>
      <c r="S456" t="s">
        <v>30</v>
      </c>
    </row>
    <row r="457" spans="1:20" x14ac:dyDescent="0.3">
      <c r="A457" t="s">
        <v>4</v>
      </c>
      <c r="B457">
        <v>1998</v>
      </c>
      <c r="F457">
        <v>522110</v>
      </c>
      <c r="G457">
        <v>522110</v>
      </c>
      <c r="H457" t="s">
        <v>1879</v>
      </c>
      <c r="I457" t="s">
        <v>1713</v>
      </c>
      <c r="J457" t="s">
        <v>1713</v>
      </c>
      <c r="K457" t="s">
        <v>1714</v>
      </c>
      <c r="L457" t="s">
        <v>1714</v>
      </c>
      <c r="M457">
        <v>1998</v>
      </c>
      <c r="S457" t="s">
        <v>15</v>
      </c>
    </row>
    <row r="458" spans="1:20" x14ac:dyDescent="0.3">
      <c r="A458" t="s">
        <v>4</v>
      </c>
      <c r="B458">
        <v>1994</v>
      </c>
      <c r="F458">
        <v>522110</v>
      </c>
      <c r="G458">
        <v>522110</v>
      </c>
      <c r="H458" t="s">
        <v>1879</v>
      </c>
      <c r="I458" t="s">
        <v>1853</v>
      </c>
      <c r="J458" t="s">
        <v>1853</v>
      </c>
      <c r="K458" t="s">
        <v>1854</v>
      </c>
      <c r="L458" t="s">
        <v>1855</v>
      </c>
      <c r="M458">
        <v>1994</v>
      </c>
      <c r="S458" t="s">
        <v>30</v>
      </c>
    </row>
    <row r="459" spans="1:20" x14ac:dyDescent="0.3">
      <c r="A459" t="s">
        <v>4</v>
      </c>
      <c r="B459">
        <v>2001</v>
      </c>
      <c r="F459">
        <v>522110</v>
      </c>
      <c r="G459">
        <v>522110</v>
      </c>
      <c r="H459" t="s">
        <v>1879</v>
      </c>
      <c r="I459" t="s">
        <v>1583</v>
      </c>
      <c r="J459" t="s">
        <v>1583</v>
      </c>
      <c r="K459" t="s">
        <v>1542</v>
      </c>
      <c r="L459" t="s">
        <v>1542</v>
      </c>
      <c r="M459">
        <v>2001</v>
      </c>
      <c r="S459" t="s">
        <v>30</v>
      </c>
    </row>
    <row r="460" spans="1:20" x14ac:dyDescent="0.3">
      <c r="A460" t="s">
        <v>4</v>
      </c>
      <c r="B460">
        <v>1997</v>
      </c>
      <c r="F460">
        <v>522110</v>
      </c>
      <c r="G460">
        <v>522110</v>
      </c>
      <c r="H460" t="s">
        <v>1879</v>
      </c>
      <c r="I460" t="s">
        <v>1545</v>
      </c>
      <c r="J460" t="s">
        <v>1545</v>
      </c>
      <c r="K460" t="s">
        <v>1756</v>
      </c>
      <c r="L460" t="s">
        <v>1756</v>
      </c>
      <c r="M460">
        <v>1997</v>
      </c>
      <c r="S460" t="s">
        <v>15</v>
      </c>
    </row>
    <row r="461" spans="1:20" x14ac:dyDescent="0.3">
      <c r="A461" t="s">
        <v>4</v>
      </c>
      <c r="B461">
        <v>2000</v>
      </c>
      <c r="F461">
        <v>522110</v>
      </c>
      <c r="G461">
        <v>522110</v>
      </c>
      <c r="H461" t="s">
        <v>1879</v>
      </c>
      <c r="I461" t="s">
        <v>1570</v>
      </c>
      <c r="J461" t="s">
        <v>1570</v>
      </c>
      <c r="K461" t="s">
        <v>1640</v>
      </c>
      <c r="L461" t="s">
        <v>1640</v>
      </c>
      <c r="M461">
        <v>2000</v>
      </c>
      <c r="S461" t="s">
        <v>30</v>
      </c>
    </row>
    <row r="462" spans="1:20" x14ac:dyDescent="0.3">
      <c r="A462" t="s">
        <v>4</v>
      </c>
      <c r="B462">
        <v>2001</v>
      </c>
      <c r="F462">
        <v>522110</v>
      </c>
      <c r="G462">
        <v>522110</v>
      </c>
      <c r="H462" t="s">
        <v>1879</v>
      </c>
      <c r="I462" t="s">
        <v>1570</v>
      </c>
      <c r="J462" t="s">
        <v>1570</v>
      </c>
      <c r="K462" t="s">
        <v>1571</v>
      </c>
      <c r="L462" t="s">
        <v>1571</v>
      </c>
      <c r="M462">
        <v>2001</v>
      </c>
      <c r="S462" t="s">
        <v>15</v>
      </c>
    </row>
    <row r="463" spans="1:20" x14ac:dyDescent="0.3">
      <c r="A463" t="s">
        <v>4</v>
      </c>
      <c r="B463">
        <v>2007</v>
      </c>
      <c r="F463" t="s">
        <v>3602</v>
      </c>
      <c r="G463" t="s">
        <v>3602</v>
      </c>
      <c r="H463" t="s">
        <v>1879</v>
      </c>
      <c r="I463" t="s">
        <v>1520</v>
      </c>
      <c r="J463" t="s">
        <v>1520</v>
      </c>
      <c r="K463" t="s">
        <v>1521</v>
      </c>
      <c r="L463" t="s">
        <v>1521</v>
      </c>
      <c r="M463">
        <v>2007</v>
      </c>
      <c r="S463" t="s">
        <v>30</v>
      </c>
    </row>
    <row r="464" spans="1:20" x14ac:dyDescent="0.3">
      <c r="A464" t="s">
        <v>4</v>
      </c>
      <c r="B464">
        <v>1998</v>
      </c>
      <c r="F464">
        <v>522110</v>
      </c>
      <c r="G464">
        <v>522110</v>
      </c>
      <c r="H464" t="s">
        <v>1879</v>
      </c>
      <c r="I464" t="s">
        <v>1711</v>
      </c>
      <c r="J464" t="s">
        <v>1711</v>
      </c>
      <c r="K464" t="s">
        <v>1712</v>
      </c>
      <c r="L464" t="s">
        <v>1712</v>
      </c>
      <c r="M464">
        <v>1998</v>
      </c>
      <c r="S464" t="s">
        <v>15</v>
      </c>
    </row>
    <row r="465" spans="1:19" x14ac:dyDescent="0.3">
      <c r="A465" t="s">
        <v>4</v>
      </c>
      <c r="B465">
        <v>2001</v>
      </c>
      <c r="F465">
        <v>522320</v>
      </c>
      <c r="G465">
        <v>522320</v>
      </c>
      <c r="H465" t="s">
        <v>1879</v>
      </c>
      <c r="I465" t="s">
        <v>1568</v>
      </c>
      <c r="J465" t="s">
        <v>1568</v>
      </c>
      <c r="K465" t="s">
        <v>1569</v>
      </c>
      <c r="L465" t="s">
        <v>1569</v>
      </c>
      <c r="M465">
        <v>2001</v>
      </c>
      <c r="S465" t="s">
        <v>30</v>
      </c>
    </row>
    <row r="466" spans="1:19" x14ac:dyDescent="0.3">
      <c r="A466" t="s">
        <v>4</v>
      </c>
      <c r="B466">
        <v>1999</v>
      </c>
      <c r="F466">
        <v>522320</v>
      </c>
      <c r="G466">
        <v>522320</v>
      </c>
      <c r="H466" t="s">
        <v>1879</v>
      </c>
      <c r="I466" t="s">
        <v>1677</v>
      </c>
      <c r="J466" t="s">
        <v>1677</v>
      </c>
      <c r="K466" t="s">
        <v>1678</v>
      </c>
      <c r="L466" t="s">
        <v>1678</v>
      </c>
      <c r="M466">
        <v>1999</v>
      </c>
      <c r="S466" t="s">
        <v>15</v>
      </c>
    </row>
    <row r="467" spans="1:19" x14ac:dyDescent="0.3">
      <c r="A467" t="s">
        <v>4</v>
      </c>
      <c r="B467">
        <v>1996</v>
      </c>
      <c r="F467">
        <v>522110</v>
      </c>
      <c r="G467">
        <v>522110</v>
      </c>
      <c r="H467" t="s">
        <v>1879</v>
      </c>
      <c r="I467" t="s">
        <v>1677</v>
      </c>
      <c r="J467" t="s">
        <v>1677</v>
      </c>
      <c r="K467" t="s">
        <v>1787</v>
      </c>
      <c r="L467" t="s">
        <v>1787</v>
      </c>
      <c r="M467">
        <v>1996</v>
      </c>
      <c r="S467" t="s">
        <v>30</v>
      </c>
    </row>
    <row r="468" spans="1:19" x14ac:dyDescent="0.3">
      <c r="A468" t="s">
        <v>4</v>
      </c>
      <c r="B468">
        <v>1999</v>
      </c>
      <c r="F468" t="s">
        <v>3366</v>
      </c>
      <c r="G468" t="s">
        <v>3366</v>
      </c>
      <c r="H468" t="s">
        <v>1879</v>
      </c>
      <c r="I468" t="s">
        <v>1655</v>
      </c>
      <c r="J468" t="s">
        <v>1655</v>
      </c>
      <c r="K468" t="s">
        <v>574</v>
      </c>
      <c r="L468" t="s">
        <v>574</v>
      </c>
      <c r="M468">
        <v>1999</v>
      </c>
      <c r="S468" t="s">
        <v>30</v>
      </c>
    </row>
    <row r="469" spans="1:19" x14ac:dyDescent="0.3">
      <c r="A469" t="s">
        <v>4</v>
      </c>
      <c r="B469">
        <v>1999</v>
      </c>
      <c r="F469">
        <v>517911</v>
      </c>
      <c r="G469">
        <v>517911</v>
      </c>
      <c r="H469" t="s">
        <v>1879</v>
      </c>
      <c r="I469" t="s">
        <v>1659</v>
      </c>
      <c r="J469" t="s">
        <v>1659</v>
      </c>
      <c r="K469" t="s">
        <v>1660</v>
      </c>
      <c r="L469" t="s">
        <v>1660</v>
      </c>
      <c r="M469">
        <v>1999</v>
      </c>
      <c r="S469" t="s">
        <v>30</v>
      </c>
    </row>
    <row r="470" spans="1:19" x14ac:dyDescent="0.3">
      <c r="A470" t="s">
        <v>4</v>
      </c>
      <c r="B470">
        <v>1982</v>
      </c>
      <c r="F470">
        <v>312120</v>
      </c>
      <c r="G470">
        <v>312120</v>
      </c>
      <c r="H470" t="s">
        <v>1879</v>
      </c>
      <c r="I470" t="s">
        <v>1056</v>
      </c>
      <c r="J470" t="s">
        <v>1056</v>
      </c>
      <c r="K470" t="s">
        <v>1066</v>
      </c>
      <c r="L470" t="s">
        <v>1066</v>
      </c>
      <c r="M470">
        <v>1982</v>
      </c>
      <c r="S470" t="s">
        <v>30</v>
      </c>
    </row>
    <row r="471" spans="1:19" x14ac:dyDescent="0.3">
      <c r="A471" t="s">
        <v>4</v>
      </c>
      <c r="B471">
        <v>1996</v>
      </c>
      <c r="F471">
        <v>325611</v>
      </c>
      <c r="G471">
        <v>325611</v>
      </c>
      <c r="H471" t="s">
        <v>1879</v>
      </c>
      <c r="I471" t="s">
        <v>1804</v>
      </c>
      <c r="J471" t="s">
        <v>1804</v>
      </c>
      <c r="K471" t="s">
        <v>1805</v>
      </c>
      <c r="L471" t="s">
        <v>1805</v>
      </c>
      <c r="M471">
        <v>1996</v>
      </c>
      <c r="S471" t="s">
        <v>30</v>
      </c>
    </row>
    <row r="472" spans="1:19" x14ac:dyDescent="0.3">
      <c r="A472" t="s">
        <v>4</v>
      </c>
      <c r="B472">
        <v>2006</v>
      </c>
      <c r="F472">
        <v>334111</v>
      </c>
      <c r="G472">
        <v>334111</v>
      </c>
      <c r="H472" t="s">
        <v>1879</v>
      </c>
      <c r="I472" t="s">
        <v>1531</v>
      </c>
      <c r="J472" t="s">
        <v>1531</v>
      </c>
      <c r="K472" t="s">
        <v>1532</v>
      </c>
      <c r="L472" t="s">
        <v>1532</v>
      </c>
      <c r="M472">
        <v>2006</v>
      </c>
      <c r="S472" t="s">
        <v>30</v>
      </c>
    </row>
    <row r="473" spans="1:19" x14ac:dyDescent="0.3">
      <c r="A473" t="s">
        <v>4</v>
      </c>
      <c r="B473">
        <v>1999</v>
      </c>
      <c r="F473" t="s">
        <v>3477</v>
      </c>
      <c r="G473" t="s">
        <v>3477</v>
      </c>
      <c r="H473" t="s">
        <v>1879</v>
      </c>
      <c r="I473" t="s">
        <v>774</v>
      </c>
      <c r="J473" t="s">
        <v>774</v>
      </c>
      <c r="K473" t="s">
        <v>1688</v>
      </c>
      <c r="L473" t="s">
        <v>1688</v>
      </c>
      <c r="M473">
        <v>1999</v>
      </c>
      <c r="S473" t="s">
        <v>30</v>
      </c>
    </row>
    <row r="474" spans="1:19" x14ac:dyDescent="0.3">
      <c r="A474" t="s">
        <v>4</v>
      </c>
      <c r="B474">
        <v>2001</v>
      </c>
      <c r="F474">
        <v>334511</v>
      </c>
      <c r="G474">
        <v>334511</v>
      </c>
      <c r="H474" t="s">
        <v>1879</v>
      </c>
      <c r="I474" t="s">
        <v>18</v>
      </c>
      <c r="J474" t="s">
        <v>18</v>
      </c>
      <c r="K474" t="s">
        <v>841</v>
      </c>
      <c r="L474" t="s">
        <v>841</v>
      </c>
      <c r="M474">
        <v>2001</v>
      </c>
      <c r="S474" t="s">
        <v>30</v>
      </c>
    </row>
    <row r="475" spans="1:19" x14ac:dyDescent="0.3">
      <c r="A475" t="s">
        <v>4</v>
      </c>
      <c r="B475">
        <v>1998</v>
      </c>
      <c r="F475">
        <v>333611</v>
      </c>
      <c r="G475">
        <v>333611</v>
      </c>
      <c r="H475" t="s">
        <v>1879</v>
      </c>
      <c r="I475" t="s">
        <v>18</v>
      </c>
      <c r="J475" t="s">
        <v>18</v>
      </c>
      <c r="K475" t="s">
        <v>1701</v>
      </c>
      <c r="L475" t="s">
        <v>1702</v>
      </c>
      <c r="M475">
        <v>1998</v>
      </c>
      <c r="S475" t="s">
        <v>30</v>
      </c>
    </row>
    <row r="476" spans="1:19" x14ac:dyDescent="0.3">
      <c r="A476" t="s">
        <v>4</v>
      </c>
      <c r="B476">
        <v>1988</v>
      </c>
      <c r="F476" t="s">
        <v>3603</v>
      </c>
      <c r="G476" t="s">
        <v>3603</v>
      </c>
      <c r="H476" t="s">
        <v>1879</v>
      </c>
      <c r="I476" t="s">
        <v>1920</v>
      </c>
      <c r="J476" t="s">
        <v>1920</v>
      </c>
      <c r="K476" t="s">
        <v>945</v>
      </c>
      <c r="L476" t="s">
        <v>945</v>
      </c>
      <c r="M476">
        <v>1988</v>
      </c>
      <c r="S476" t="s">
        <v>30</v>
      </c>
    </row>
    <row r="477" spans="1:19" x14ac:dyDescent="0.3">
      <c r="A477" t="s">
        <v>4</v>
      </c>
      <c r="B477">
        <v>2001</v>
      </c>
      <c r="F477">
        <v>311812</v>
      </c>
      <c r="G477">
        <v>311812</v>
      </c>
      <c r="H477" t="s">
        <v>1879</v>
      </c>
      <c r="I477" t="s">
        <v>1584</v>
      </c>
      <c r="J477" t="s">
        <v>1584</v>
      </c>
      <c r="K477" t="s">
        <v>605</v>
      </c>
      <c r="L477" t="s">
        <v>1585</v>
      </c>
      <c r="M477">
        <v>2001</v>
      </c>
      <c r="S477" t="s">
        <v>30</v>
      </c>
    </row>
    <row r="478" spans="1:19" x14ac:dyDescent="0.3">
      <c r="A478" t="s">
        <v>4</v>
      </c>
      <c r="B478">
        <v>1997</v>
      </c>
      <c r="F478">
        <v>336350</v>
      </c>
      <c r="G478">
        <v>336350</v>
      </c>
      <c r="H478" t="s">
        <v>1879</v>
      </c>
      <c r="I478" t="s">
        <v>1784</v>
      </c>
      <c r="J478" t="s">
        <v>1784</v>
      </c>
      <c r="K478" t="s">
        <v>1785</v>
      </c>
      <c r="L478" t="s">
        <v>1785</v>
      </c>
      <c r="M478">
        <v>1997</v>
      </c>
      <c r="S478" t="s">
        <v>30</v>
      </c>
    </row>
    <row r="479" spans="1:19" x14ac:dyDescent="0.3">
      <c r="A479" t="s">
        <v>4</v>
      </c>
      <c r="B479">
        <v>2006</v>
      </c>
      <c r="F479" t="s">
        <v>3589</v>
      </c>
      <c r="G479" t="s">
        <v>3589</v>
      </c>
      <c r="H479" t="s">
        <v>1879</v>
      </c>
      <c r="I479" t="s">
        <v>1534</v>
      </c>
      <c r="J479" t="s">
        <v>1534</v>
      </c>
      <c r="K479" t="s">
        <v>1535</v>
      </c>
      <c r="L479" t="s">
        <v>1535</v>
      </c>
      <c r="M479">
        <v>2006</v>
      </c>
      <c r="S479" t="s">
        <v>30</v>
      </c>
    </row>
    <row r="480" spans="1:19" x14ac:dyDescent="0.3">
      <c r="A480" t="s">
        <v>4</v>
      </c>
      <c r="B480">
        <v>1994</v>
      </c>
      <c r="F480" t="s">
        <v>3604</v>
      </c>
      <c r="G480" t="s">
        <v>3604</v>
      </c>
      <c r="H480" t="s">
        <v>1879</v>
      </c>
      <c r="I480" t="s">
        <v>1836</v>
      </c>
      <c r="J480" t="s">
        <v>1836</v>
      </c>
      <c r="K480" t="s">
        <v>1837</v>
      </c>
      <c r="L480" t="s">
        <v>1837</v>
      </c>
      <c r="M480">
        <v>1994</v>
      </c>
      <c r="S480" t="s">
        <v>30</v>
      </c>
    </row>
    <row r="481" spans="1:20" x14ac:dyDescent="0.3">
      <c r="A481" t="s">
        <v>4</v>
      </c>
      <c r="B481">
        <v>1997</v>
      </c>
      <c r="F481">
        <v>515112</v>
      </c>
      <c r="G481">
        <v>515112</v>
      </c>
      <c r="H481" t="s">
        <v>1879</v>
      </c>
      <c r="I481" t="s">
        <v>1753</v>
      </c>
      <c r="J481" t="s">
        <v>1753</v>
      </c>
      <c r="K481" t="s">
        <v>1754</v>
      </c>
      <c r="L481" t="s">
        <v>1754</v>
      </c>
      <c r="M481">
        <v>1997</v>
      </c>
      <c r="S481" t="s">
        <v>1036</v>
      </c>
      <c r="T481" t="s">
        <v>1755</v>
      </c>
    </row>
    <row r="482" spans="1:20" x14ac:dyDescent="0.3">
      <c r="A482" t="s">
        <v>4</v>
      </c>
      <c r="B482">
        <v>2011</v>
      </c>
      <c r="F482" t="s">
        <v>3605</v>
      </c>
      <c r="G482" t="s">
        <v>3605</v>
      </c>
      <c r="H482" t="s">
        <v>1879</v>
      </c>
      <c r="I482" t="s">
        <v>1485</v>
      </c>
      <c r="J482" t="s">
        <v>1485</v>
      </c>
      <c r="K482" t="s">
        <v>1486</v>
      </c>
      <c r="L482" t="s">
        <v>1486</v>
      </c>
      <c r="M482">
        <v>2011</v>
      </c>
      <c r="S482" t="s">
        <v>30</v>
      </c>
    </row>
    <row r="483" spans="1:20" x14ac:dyDescent="0.3">
      <c r="A483" t="s">
        <v>4</v>
      </c>
      <c r="B483">
        <v>2011</v>
      </c>
      <c r="F483">
        <v>522110</v>
      </c>
      <c r="G483">
        <v>522110</v>
      </c>
      <c r="H483" t="s">
        <v>1879</v>
      </c>
      <c r="I483" t="s">
        <v>1475</v>
      </c>
      <c r="J483" t="s">
        <v>1475</v>
      </c>
      <c r="K483" t="s">
        <v>1476</v>
      </c>
      <c r="L483" t="s">
        <v>1476</v>
      </c>
      <c r="M483">
        <v>2011</v>
      </c>
      <c r="S483" t="s">
        <v>30</v>
      </c>
    </row>
    <row r="484" spans="1:20" x14ac:dyDescent="0.3">
      <c r="A484" t="s">
        <v>4</v>
      </c>
      <c r="B484">
        <v>2000</v>
      </c>
      <c r="F484">
        <v>621111</v>
      </c>
      <c r="G484">
        <v>621111</v>
      </c>
      <c r="H484" t="s">
        <v>1879</v>
      </c>
      <c r="I484" t="s">
        <v>1646</v>
      </c>
      <c r="J484" t="s">
        <v>1646</v>
      </c>
      <c r="K484" t="s">
        <v>1647</v>
      </c>
      <c r="L484" t="s">
        <v>1647</v>
      </c>
      <c r="M484">
        <v>2000</v>
      </c>
      <c r="S484" t="s">
        <v>1648</v>
      </c>
      <c r="T484" t="s">
        <v>1649</v>
      </c>
    </row>
    <row r="485" spans="1:20" x14ac:dyDescent="0.3">
      <c r="A485" t="s">
        <v>4</v>
      </c>
      <c r="B485">
        <v>2000</v>
      </c>
      <c r="F485">
        <v>511110</v>
      </c>
      <c r="G485">
        <v>511110</v>
      </c>
      <c r="H485" t="s">
        <v>1879</v>
      </c>
      <c r="I485" t="s">
        <v>1609</v>
      </c>
      <c r="J485" t="s">
        <v>1609</v>
      </c>
      <c r="K485" t="s">
        <v>1610</v>
      </c>
      <c r="L485" t="s">
        <v>1610</v>
      </c>
      <c r="M485">
        <v>2000</v>
      </c>
      <c r="S485" t="s">
        <v>30</v>
      </c>
    </row>
    <row r="486" spans="1:20" x14ac:dyDescent="0.3">
      <c r="A486" t="s">
        <v>4</v>
      </c>
      <c r="B486">
        <v>1991</v>
      </c>
      <c r="F486">
        <v>311824</v>
      </c>
      <c r="G486">
        <v>311824</v>
      </c>
      <c r="H486" t="s">
        <v>1879</v>
      </c>
      <c r="I486" t="s">
        <v>1885</v>
      </c>
      <c r="J486" t="s">
        <v>1885</v>
      </c>
      <c r="K486" t="s">
        <v>1886</v>
      </c>
      <c r="L486" t="s">
        <v>1886</v>
      </c>
      <c r="M486">
        <v>1991</v>
      </c>
      <c r="S486" t="s">
        <v>30</v>
      </c>
    </row>
    <row r="487" spans="1:20" x14ac:dyDescent="0.3">
      <c r="A487" t="s">
        <v>4</v>
      </c>
      <c r="B487">
        <v>1995</v>
      </c>
      <c r="F487">
        <v>522110</v>
      </c>
      <c r="G487">
        <v>522110</v>
      </c>
      <c r="H487" t="s">
        <v>1879</v>
      </c>
      <c r="I487" t="s">
        <v>1831</v>
      </c>
      <c r="J487" t="s">
        <v>1831</v>
      </c>
      <c r="K487" t="s">
        <v>1832</v>
      </c>
      <c r="L487" t="s">
        <v>1832</v>
      </c>
      <c r="M487">
        <v>1995</v>
      </c>
      <c r="S487" t="s">
        <v>15</v>
      </c>
    </row>
    <row r="488" spans="1:20" x14ac:dyDescent="0.3">
      <c r="A488" t="s">
        <v>4</v>
      </c>
      <c r="B488">
        <v>2000</v>
      </c>
      <c r="F488">
        <v>515120</v>
      </c>
      <c r="G488">
        <v>515120</v>
      </c>
      <c r="H488" t="s">
        <v>1879</v>
      </c>
      <c r="I488" t="s">
        <v>1624</v>
      </c>
      <c r="J488" t="s">
        <v>1624</v>
      </c>
      <c r="K488" t="s">
        <v>1614</v>
      </c>
      <c r="L488" t="s">
        <v>1614</v>
      </c>
      <c r="M488">
        <v>2000</v>
      </c>
      <c r="S488" t="s">
        <v>1036</v>
      </c>
      <c r="T488" t="s">
        <v>1625</v>
      </c>
    </row>
    <row r="489" spans="1:20" ht="16.8" x14ac:dyDescent="0.3">
      <c r="A489" t="s">
        <v>4</v>
      </c>
      <c r="B489">
        <v>2016</v>
      </c>
      <c r="C489" s="4" t="s">
        <v>466</v>
      </c>
      <c r="D489" s="2" t="s">
        <v>466</v>
      </c>
      <c r="E489" s="3" t="s">
        <v>466</v>
      </c>
      <c r="F489" s="3">
        <v>311812</v>
      </c>
      <c r="G489" s="3">
        <v>311812</v>
      </c>
      <c r="H489" s="3" t="s">
        <v>1366</v>
      </c>
      <c r="I489" s="3" t="s">
        <v>1384</v>
      </c>
      <c r="J489" s="3" t="s">
        <v>1384</v>
      </c>
      <c r="K489" t="s">
        <v>1498</v>
      </c>
      <c r="L489" s="3" t="s">
        <v>1385</v>
      </c>
      <c r="M489">
        <v>2016</v>
      </c>
      <c r="N489" t="s">
        <v>466</v>
      </c>
      <c r="O489" t="s">
        <v>466</v>
      </c>
      <c r="S489" t="s">
        <v>30</v>
      </c>
    </row>
    <row r="490" spans="1:20" x14ac:dyDescent="0.3">
      <c r="A490" t="s">
        <v>4</v>
      </c>
      <c r="B490">
        <v>2010</v>
      </c>
      <c r="F490">
        <v>311812</v>
      </c>
      <c r="G490">
        <v>311812</v>
      </c>
      <c r="H490" t="s">
        <v>1879</v>
      </c>
      <c r="I490" t="s">
        <v>1384</v>
      </c>
      <c r="J490" t="s">
        <v>1384</v>
      </c>
      <c r="K490" t="s">
        <v>1498</v>
      </c>
      <c r="L490" t="s">
        <v>1385</v>
      </c>
      <c r="M490">
        <v>2010</v>
      </c>
      <c r="S490" t="s">
        <v>30</v>
      </c>
    </row>
    <row r="491" spans="1:20" x14ac:dyDescent="0.3">
      <c r="A491" t="s">
        <v>4</v>
      </c>
      <c r="B491">
        <v>1983</v>
      </c>
      <c r="F491">
        <v>562213</v>
      </c>
      <c r="G491">
        <v>562213</v>
      </c>
      <c r="H491" t="s">
        <v>1879</v>
      </c>
      <c r="I491" t="s">
        <v>1941</v>
      </c>
      <c r="J491" t="s">
        <v>1941</v>
      </c>
      <c r="K491" t="s">
        <v>1021</v>
      </c>
      <c r="L491" t="s">
        <v>1092</v>
      </c>
      <c r="M491">
        <v>1983</v>
      </c>
      <c r="S491" t="s">
        <v>1036</v>
      </c>
      <c r="T491" t="s">
        <v>1942</v>
      </c>
    </row>
    <row r="492" spans="1:20" ht="16.8" x14ac:dyDescent="0.3">
      <c r="A492" t="s">
        <v>4</v>
      </c>
      <c r="B492">
        <v>2014</v>
      </c>
      <c r="F492" s="3">
        <v>522110</v>
      </c>
      <c r="G492" s="3">
        <v>522110</v>
      </c>
      <c r="H492" t="s">
        <v>1879</v>
      </c>
      <c r="I492" t="s">
        <v>1395</v>
      </c>
      <c r="J492" t="s">
        <v>1395</v>
      </c>
      <c r="K492" t="s">
        <v>1428</v>
      </c>
      <c r="L492" t="s">
        <v>1428</v>
      </c>
      <c r="M492">
        <v>2014</v>
      </c>
      <c r="S492" t="s">
        <v>30</v>
      </c>
    </row>
    <row r="493" spans="1:20" x14ac:dyDescent="0.3">
      <c r="A493" t="s">
        <v>4</v>
      </c>
      <c r="B493">
        <v>2003</v>
      </c>
      <c r="F493" t="s">
        <v>3606</v>
      </c>
      <c r="G493" t="s">
        <v>3606</v>
      </c>
      <c r="H493" t="s">
        <v>1879</v>
      </c>
      <c r="I493" t="s">
        <v>1398</v>
      </c>
      <c r="J493" t="s">
        <v>1398</v>
      </c>
      <c r="K493" t="s">
        <v>1544</v>
      </c>
      <c r="L493" t="s">
        <v>1544</v>
      </c>
      <c r="M493">
        <v>2003</v>
      </c>
      <c r="S493" t="s">
        <v>30</v>
      </c>
    </row>
    <row r="494" spans="1:20" x14ac:dyDescent="0.3">
      <c r="A494" t="s">
        <v>4</v>
      </c>
      <c r="B494">
        <v>1992</v>
      </c>
      <c r="F494">
        <v>333912</v>
      </c>
      <c r="G494">
        <v>333912</v>
      </c>
      <c r="H494" t="s">
        <v>1879</v>
      </c>
      <c r="I494" t="s">
        <v>1808</v>
      </c>
      <c r="J494" t="s">
        <v>1808</v>
      </c>
      <c r="K494" t="s">
        <v>895</v>
      </c>
      <c r="L494" t="s">
        <v>895</v>
      </c>
      <c r="M494">
        <v>1992</v>
      </c>
      <c r="S494" t="s">
        <v>617</v>
      </c>
      <c r="T494" t="s">
        <v>1869</v>
      </c>
    </row>
    <row r="495" spans="1:20" x14ac:dyDescent="0.3">
      <c r="A495" t="s">
        <v>4</v>
      </c>
      <c r="B495">
        <v>1996</v>
      </c>
      <c r="F495">
        <v>333318</v>
      </c>
      <c r="G495">
        <v>333318</v>
      </c>
      <c r="H495" t="s">
        <v>1879</v>
      </c>
      <c r="I495" t="s">
        <v>1808</v>
      </c>
      <c r="J495" t="s">
        <v>1808</v>
      </c>
      <c r="K495" t="s">
        <v>1809</v>
      </c>
      <c r="L495" t="s">
        <v>1809</v>
      </c>
      <c r="M495">
        <v>1996</v>
      </c>
      <c r="S495" t="s">
        <v>30</v>
      </c>
    </row>
    <row r="496" spans="1:20" x14ac:dyDescent="0.3">
      <c r="A496" t="s">
        <v>4</v>
      </c>
      <c r="B496">
        <v>1994</v>
      </c>
      <c r="F496">
        <v>541511</v>
      </c>
      <c r="G496">
        <v>541511</v>
      </c>
      <c r="H496" t="s">
        <v>1879</v>
      </c>
      <c r="I496" t="s">
        <v>1840</v>
      </c>
      <c r="J496" t="s">
        <v>1840</v>
      </c>
      <c r="K496" t="s">
        <v>1841</v>
      </c>
      <c r="L496" t="s">
        <v>1841</v>
      </c>
      <c r="M496">
        <v>1994</v>
      </c>
      <c r="S496" t="s">
        <v>30</v>
      </c>
    </row>
    <row r="497" spans="1:20" x14ac:dyDescent="0.3">
      <c r="A497" t="s">
        <v>4</v>
      </c>
      <c r="B497">
        <v>2015</v>
      </c>
      <c r="F497" t="s">
        <v>3607</v>
      </c>
      <c r="G497" t="s">
        <v>3607</v>
      </c>
      <c r="H497" t="s">
        <v>1879</v>
      </c>
      <c r="I497" t="s">
        <v>1404</v>
      </c>
      <c r="J497" t="s">
        <v>1404</v>
      </c>
      <c r="K497" t="s">
        <v>1405</v>
      </c>
      <c r="L497" t="s">
        <v>1405</v>
      </c>
      <c r="M497">
        <v>2015</v>
      </c>
      <c r="S497" t="s">
        <v>30</v>
      </c>
    </row>
    <row r="498" spans="1:20" x14ac:dyDescent="0.3">
      <c r="A498" t="s">
        <v>4</v>
      </c>
      <c r="B498">
        <v>1988</v>
      </c>
      <c r="F498">
        <v>331111</v>
      </c>
      <c r="G498">
        <v>331111</v>
      </c>
      <c r="H498" t="s">
        <v>1879</v>
      </c>
      <c r="I498" t="s">
        <v>967</v>
      </c>
      <c r="J498" t="s">
        <v>967</v>
      </c>
      <c r="K498" t="s">
        <v>969</v>
      </c>
      <c r="L498" t="s">
        <v>969</v>
      </c>
      <c r="M498">
        <v>1988</v>
      </c>
      <c r="S498" t="s">
        <v>617</v>
      </c>
    </row>
    <row r="499" spans="1:20" x14ac:dyDescent="0.3">
      <c r="A499" t="s">
        <v>4</v>
      </c>
      <c r="B499">
        <v>1988</v>
      </c>
      <c r="F499">
        <v>311710</v>
      </c>
      <c r="G499">
        <v>311710</v>
      </c>
      <c r="H499" t="s">
        <v>1879</v>
      </c>
      <c r="I499" t="s">
        <v>1923</v>
      </c>
      <c r="J499" t="s">
        <v>1923</v>
      </c>
      <c r="K499" t="s">
        <v>736</v>
      </c>
      <c r="L499" t="s">
        <v>736</v>
      </c>
      <c r="M499">
        <v>1988</v>
      </c>
      <c r="S499" t="s">
        <v>30</v>
      </c>
    </row>
    <row r="500" spans="1:20" x14ac:dyDescent="0.3">
      <c r="A500" t="s">
        <v>4</v>
      </c>
      <c r="B500">
        <v>1998</v>
      </c>
      <c r="F500">
        <v>515112</v>
      </c>
      <c r="G500">
        <v>515112</v>
      </c>
      <c r="H500" t="s">
        <v>1879</v>
      </c>
      <c r="I500" t="s">
        <v>1163</v>
      </c>
      <c r="J500" t="s">
        <v>1163</v>
      </c>
      <c r="K500" t="s">
        <v>1724</v>
      </c>
      <c r="L500" t="s">
        <v>1724</v>
      </c>
      <c r="M500">
        <v>1998</v>
      </c>
      <c r="S500" t="s">
        <v>30</v>
      </c>
    </row>
    <row r="501" spans="1:20" x14ac:dyDescent="0.3">
      <c r="A501" t="s">
        <v>4</v>
      </c>
      <c r="B501">
        <v>1997</v>
      </c>
      <c r="F501">
        <v>515112</v>
      </c>
      <c r="G501">
        <v>515112</v>
      </c>
      <c r="H501" t="s">
        <v>1879</v>
      </c>
      <c r="I501" t="s">
        <v>1163</v>
      </c>
      <c r="J501" t="s">
        <v>1163</v>
      </c>
      <c r="K501" t="s">
        <v>1765</v>
      </c>
      <c r="L501" t="s">
        <v>1765</v>
      </c>
      <c r="M501">
        <v>1997</v>
      </c>
      <c r="S501" t="s">
        <v>1036</v>
      </c>
      <c r="T501" t="s">
        <v>1766</v>
      </c>
    </row>
    <row r="502" spans="1:20" x14ac:dyDescent="0.3">
      <c r="A502" t="s">
        <v>4</v>
      </c>
      <c r="B502">
        <v>2001</v>
      </c>
      <c r="F502" t="s">
        <v>3608</v>
      </c>
      <c r="G502" t="s">
        <v>3608</v>
      </c>
      <c r="H502" t="s">
        <v>1879</v>
      </c>
      <c r="I502" t="s">
        <v>815</v>
      </c>
      <c r="J502" t="s">
        <v>815</v>
      </c>
      <c r="K502" t="s">
        <v>1574</v>
      </c>
      <c r="L502" t="s">
        <v>1574</v>
      </c>
      <c r="M502">
        <v>2001</v>
      </c>
      <c r="S502" t="s">
        <v>30</v>
      </c>
    </row>
    <row r="503" spans="1:20" x14ac:dyDescent="0.3">
      <c r="A503" t="s">
        <v>4</v>
      </c>
      <c r="B503">
        <v>1995</v>
      </c>
      <c r="F503">
        <v>522110</v>
      </c>
      <c r="G503">
        <v>522110</v>
      </c>
      <c r="H503" t="s">
        <v>1879</v>
      </c>
      <c r="I503" t="s">
        <v>1822</v>
      </c>
      <c r="J503" t="s">
        <v>1822</v>
      </c>
      <c r="K503" t="s">
        <v>1823</v>
      </c>
      <c r="L503" t="s">
        <v>1823</v>
      </c>
      <c r="M503">
        <v>1995</v>
      </c>
      <c r="S503" t="s">
        <v>30</v>
      </c>
    </row>
    <row r="504" spans="1:20" x14ac:dyDescent="0.3">
      <c r="A504" t="s">
        <v>4</v>
      </c>
      <c r="B504">
        <v>1998</v>
      </c>
      <c r="F504">
        <v>541219</v>
      </c>
      <c r="G504">
        <v>541219</v>
      </c>
      <c r="H504" t="s">
        <v>1879</v>
      </c>
      <c r="I504" t="s">
        <v>1732</v>
      </c>
      <c r="J504" t="s">
        <v>1732</v>
      </c>
      <c r="K504" t="s">
        <v>1733</v>
      </c>
      <c r="L504" t="s">
        <v>1733</v>
      </c>
      <c r="M504">
        <v>1998</v>
      </c>
      <c r="S504" t="s">
        <v>15</v>
      </c>
    </row>
    <row r="505" spans="1:20" x14ac:dyDescent="0.3">
      <c r="A505" t="s">
        <v>4</v>
      </c>
      <c r="B505">
        <v>2011</v>
      </c>
      <c r="F505">
        <v>541612</v>
      </c>
      <c r="G505">
        <v>541612</v>
      </c>
      <c r="H505" t="s">
        <v>1879</v>
      </c>
      <c r="I505" t="s">
        <v>1479</v>
      </c>
      <c r="J505" t="s">
        <v>1479</v>
      </c>
      <c r="K505" t="s">
        <v>1480</v>
      </c>
      <c r="L505" t="s">
        <v>1480</v>
      </c>
      <c r="M505">
        <v>2011</v>
      </c>
      <c r="S505" t="s">
        <v>30</v>
      </c>
    </row>
    <row r="506" spans="1:20" x14ac:dyDescent="0.3">
      <c r="A506" t="s">
        <v>4</v>
      </c>
      <c r="B506">
        <v>1999</v>
      </c>
      <c r="F506">
        <v>541850</v>
      </c>
      <c r="G506">
        <v>541850</v>
      </c>
      <c r="H506" t="s">
        <v>1879</v>
      </c>
      <c r="I506" t="s">
        <v>1663</v>
      </c>
      <c r="J506" t="s">
        <v>1663</v>
      </c>
      <c r="K506" t="s">
        <v>1693</v>
      </c>
      <c r="L506" t="s">
        <v>1693</v>
      </c>
      <c r="M506">
        <v>1999</v>
      </c>
      <c r="S506" t="s">
        <v>30</v>
      </c>
    </row>
    <row r="507" spans="1:20" x14ac:dyDescent="0.3">
      <c r="A507" t="s">
        <v>4</v>
      </c>
      <c r="B507">
        <v>1997</v>
      </c>
      <c r="F507">
        <v>541850</v>
      </c>
      <c r="G507">
        <v>541850</v>
      </c>
      <c r="H507" t="s">
        <v>1879</v>
      </c>
      <c r="I507" t="s">
        <v>1663</v>
      </c>
      <c r="J507" t="s">
        <v>1663</v>
      </c>
      <c r="K507" t="s">
        <v>1762</v>
      </c>
      <c r="L507" t="s">
        <v>1762</v>
      </c>
      <c r="M507">
        <v>1997</v>
      </c>
      <c r="S507" t="s">
        <v>30</v>
      </c>
    </row>
    <row r="508" spans="1:20" x14ac:dyDescent="0.3">
      <c r="A508" t="s">
        <v>4</v>
      </c>
      <c r="B508">
        <v>1995</v>
      </c>
      <c r="F508">
        <v>311511</v>
      </c>
      <c r="G508">
        <v>311511</v>
      </c>
      <c r="H508" t="s">
        <v>1879</v>
      </c>
      <c r="I508" t="s">
        <v>1827</v>
      </c>
      <c r="J508" t="s">
        <v>1827</v>
      </c>
      <c r="K508" t="s">
        <v>1124</v>
      </c>
      <c r="L508" t="s">
        <v>1828</v>
      </c>
      <c r="M508">
        <v>1995</v>
      </c>
      <c r="S508" t="s">
        <v>30</v>
      </c>
    </row>
    <row r="509" spans="1:20" x14ac:dyDescent="0.3">
      <c r="A509" t="s">
        <v>4</v>
      </c>
      <c r="B509">
        <v>2001</v>
      </c>
      <c r="F509">
        <v>424490</v>
      </c>
      <c r="G509">
        <v>424490</v>
      </c>
      <c r="H509" t="s">
        <v>1879</v>
      </c>
      <c r="I509" t="s">
        <v>1575</v>
      </c>
      <c r="J509" t="s">
        <v>1576</v>
      </c>
      <c r="K509" t="s">
        <v>1577</v>
      </c>
      <c r="L509" t="s">
        <v>1578</v>
      </c>
      <c r="M509">
        <v>2001</v>
      </c>
      <c r="S509" t="s">
        <v>30</v>
      </c>
    </row>
    <row r="510" spans="1:20" x14ac:dyDescent="0.3">
      <c r="A510" t="s">
        <v>4</v>
      </c>
      <c r="B510">
        <v>1999</v>
      </c>
      <c r="F510" t="s">
        <v>3477</v>
      </c>
      <c r="G510" t="s">
        <v>3477</v>
      </c>
      <c r="H510" t="s">
        <v>1879</v>
      </c>
      <c r="I510" t="s">
        <v>1690</v>
      </c>
      <c r="J510" t="s">
        <v>1690</v>
      </c>
      <c r="K510" t="s">
        <v>1688</v>
      </c>
      <c r="L510" t="s">
        <v>1688</v>
      </c>
      <c r="M510">
        <v>1999</v>
      </c>
      <c r="S510" t="s">
        <v>30</v>
      </c>
    </row>
    <row r="511" spans="1:20" x14ac:dyDescent="0.3">
      <c r="A511" t="s">
        <v>4</v>
      </c>
      <c r="B511">
        <v>2012</v>
      </c>
      <c r="F511" t="s">
        <v>3609</v>
      </c>
      <c r="G511" t="s">
        <v>3609</v>
      </c>
      <c r="H511" t="s">
        <v>1879</v>
      </c>
      <c r="I511" t="s">
        <v>638</v>
      </c>
      <c r="J511" t="s">
        <v>638</v>
      </c>
      <c r="K511" t="s">
        <v>1466</v>
      </c>
      <c r="L511" t="s">
        <v>1466</v>
      </c>
      <c r="M511">
        <v>2012</v>
      </c>
      <c r="S511" t="s">
        <v>30</v>
      </c>
    </row>
    <row r="512" spans="1:20" x14ac:dyDescent="0.3">
      <c r="A512" t="s">
        <v>4</v>
      </c>
      <c r="B512">
        <v>2014</v>
      </c>
      <c r="F512">
        <v>321219</v>
      </c>
      <c r="G512">
        <v>321219</v>
      </c>
      <c r="H512" t="s">
        <v>1879</v>
      </c>
      <c r="I512" t="s">
        <v>1429</v>
      </c>
      <c r="J512" t="s">
        <v>1429</v>
      </c>
      <c r="K512" t="s">
        <v>1430</v>
      </c>
      <c r="L512" t="s">
        <v>1430</v>
      </c>
      <c r="M512">
        <v>2014</v>
      </c>
      <c r="S512" t="s">
        <v>30</v>
      </c>
    </row>
    <row r="513" spans="1:20" x14ac:dyDescent="0.3">
      <c r="A513" t="s">
        <v>4</v>
      </c>
      <c r="B513">
        <v>1999</v>
      </c>
      <c r="F513">
        <v>515112</v>
      </c>
      <c r="G513">
        <v>515112</v>
      </c>
      <c r="H513" t="s">
        <v>1879</v>
      </c>
      <c r="I513" t="s">
        <v>1674</v>
      </c>
      <c r="J513" t="s">
        <v>1674</v>
      </c>
      <c r="K513" t="s">
        <v>1675</v>
      </c>
      <c r="L513" t="s">
        <v>1675</v>
      </c>
      <c r="M513">
        <v>1999</v>
      </c>
      <c r="S513" t="s">
        <v>1036</v>
      </c>
      <c r="T513" t="s">
        <v>1676</v>
      </c>
    </row>
    <row r="514" spans="1:20" x14ac:dyDescent="0.3">
      <c r="A514" t="s">
        <v>4</v>
      </c>
      <c r="B514">
        <v>1994</v>
      </c>
      <c r="F514">
        <v>522110</v>
      </c>
      <c r="G514">
        <v>522110</v>
      </c>
      <c r="H514" t="s">
        <v>1879</v>
      </c>
      <c r="I514" t="s">
        <v>1846</v>
      </c>
      <c r="J514" t="s">
        <v>1846</v>
      </c>
      <c r="K514" t="s">
        <v>1847</v>
      </c>
      <c r="L514" t="s">
        <v>1847</v>
      </c>
      <c r="M514">
        <v>1994</v>
      </c>
      <c r="S514" t="s">
        <v>30</v>
      </c>
    </row>
    <row r="515" spans="1:20" x14ac:dyDescent="0.3">
      <c r="A515" t="s">
        <v>4</v>
      </c>
      <c r="B515">
        <v>2007</v>
      </c>
      <c r="F515">
        <v>445220</v>
      </c>
      <c r="G515">
        <v>445220</v>
      </c>
      <c r="H515" t="s">
        <v>1879</v>
      </c>
      <c r="I515" t="s">
        <v>1526</v>
      </c>
      <c r="J515" t="s">
        <v>1526</v>
      </c>
      <c r="K515" t="s">
        <v>1527</v>
      </c>
      <c r="L515" t="s">
        <v>1527</v>
      </c>
      <c r="M515">
        <v>2007</v>
      </c>
      <c r="S515" t="s">
        <v>30</v>
      </c>
    </row>
    <row r="516" spans="1:20" x14ac:dyDescent="0.3">
      <c r="A516" t="s">
        <v>4</v>
      </c>
      <c r="B516">
        <v>1995</v>
      </c>
      <c r="F516" t="s">
        <v>3610</v>
      </c>
      <c r="G516" t="s">
        <v>3610</v>
      </c>
      <c r="H516" t="s">
        <v>1879</v>
      </c>
      <c r="I516" t="s">
        <v>1824</v>
      </c>
      <c r="J516" t="s">
        <v>1824</v>
      </c>
      <c r="K516" t="s">
        <v>926</v>
      </c>
      <c r="L516" t="s">
        <v>926</v>
      </c>
      <c r="M516">
        <v>1995</v>
      </c>
      <c r="S516" t="s">
        <v>15</v>
      </c>
    </row>
    <row r="517" spans="1:20" x14ac:dyDescent="0.3">
      <c r="A517" t="s">
        <v>4</v>
      </c>
      <c r="B517">
        <v>2007</v>
      </c>
      <c r="F517">
        <v>515120</v>
      </c>
      <c r="G517">
        <v>515120</v>
      </c>
      <c r="H517" t="s">
        <v>1879</v>
      </c>
      <c r="I517" t="s">
        <v>462</v>
      </c>
      <c r="J517" t="s">
        <v>462</v>
      </c>
      <c r="K517" t="s">
        <v>18</v>
      </c>
      <c r="L517" t="s">
        <v>18</v>
      </c>
      <c r="M517">
        <v>2007</v>
      </c>
      <c r="S517" t="s">
        <v>1036</v>
      </c>
      <c r="T517" t="s">
        <v>1525</v>
      </c>
    </row>
    <row r="518" spans="1:20" x14ac:dyDescent="0.3">
      <c r="A518" t="s">
        <v>4</v>
      </c>
      <c r="B518">
        <v>1999</v>
      </c>
      <c r="F518">
        <v>515112</v>
      </c>
      <c r="G518">
        <v>515112</v>
      </c>
      <c r="H518" t="s">
        <v>1879</v>
      </c>
      <c r="I518" t="s">
        <v>1656</v>
      </c>
      <c r="J518" t="s">
        <v>1656</v>
      </c>
      <c r="K518" t="s">
        <v>1657</v>
      </c>
      <c r="L518" t="s">
        <v>1657</v>
      </c>
      <c r="M518">
        <v>1999</v>
      </c>
      <c r="S518" t="s">
        <v>1036</v>
      </c>
      <c r="T518" t="s">
        <v>1658</v>
      </c>
    </row>
    <row r="519" spans="1:20" x14ac:dyDescent="0.3">
      <c r="A519" t="s">
        <v>4</v>
      </c>
      <c r="B519">
        <v>1998</v>
      </c>
      <c r="F519" t="s">
        <v>3611</v>
      </c>
      <c r="G519" t="s">
        <v>3611</v>
      </c>
      <c r="H519" t="s">
        <v>1879</v>
      </c>
      <c r="I519" t="s">
        <v>1751</v>
      </c>
      <c r="J519" t="s">
        <v>1751</v>
      </c>
      <c r="K519" t="s">
        <v>1752</v>
      </c>
      <c r="L519" t="s">
        <v>1752</v>
      </c>
      <c r="M519">
        <v>1998</v>
      </c>
      <c r="S519" t="s">
        <v>30</v>
      </c>
    </row>
    <row r="520" spans="1:20" x14ac:dyDescent="0.3">
      <c r="A520" t="s">
        <v>4</v>
      </c>
      <c r="B520">
        <v>2013</v>
      </c>
      <c r="F520">
        <v>517911</v>
      </c>
      <c r="G520">
        <v>517911</v>
      </c>
      <c r="H520" t="s">
        <v>1879</v>
      </c>
      <c r="I520" t="s">
        <v>1447</v>
      </c>
      <c r="J520" t="s">
        <v>1447</v>
      </c>
      <c r="K520" t="s">
        <v>1448</v>
      </c>
      <c r="L520" t="s">
        <v>1449</v>
      </c>
      <c r="M520">
        <v>2013</v>
      </c>
      <c r="S520" t="s">
        <v>30</v>
      </c>
      <c r="T520" t="s">
        <v>1450</v>
      </c>
    </row>
    <row r="521" spans="1:20" x14ac:dyDescent="0.3">
      <c r="A521" t="s">
        <v>4</v>
      </c>
      <c r="B521">
        <v>2015</v>
      </c>
      <c r="F521">
        <v>515120</v>
      </c>
      <c r="G521">
        <v>515120</v>
      </c>
      <c r="H521" t="s">
        <v>1879</v>
      </c>
      <c r="I521" t="s">
        <v>1410</v>
      </c>
      <c r="J521" t="s">
        <v>1410</v>
      </c>
      <c r="K521" t="s">
        <v>1411</v>
      </c>
      <c r="L521" t="s">
        <v>1411</v>
      </c>
      <c r="M521">
        <v>2015</v>
      </c>
      <c r="S521" t="s">
        <v>30</v>
      </c>
    </row>
    <row r="522" spans="1:20" x14ac:dyDescent="0.3">
      <c r="A522" t="s">
        <v>4</v>
      </c>
      <c r="B522">
        <v>1983</v>
      </c>
      <c r="F522">
        <v>221210</v>
      </c>
      <c r="G522">
        <v>221210</v>
      </c>
      <c r="H522" t="s">
        <v>1879</v>
      </c>
      <c r="I522" t="s">
        <v>1936</v>
      </c>
      <c r="J522" t="s">
        <v>1936</v>
      </c>
      <c r="K522" t="s">
        <v>1937</v>
      </c>
      <c r="L522" t="s">
        <v>1937</v>
      </c>
      <c r="M522">
        <v>1983</v>
      </c>
      <c r="S522" t="s">
        <v>30</v>
      </c>
    </row>
    <row r="523" spans="1:20" x14ac:dyDescent="0.3">
      <c r="A523" t="s">
        <v>4</v>
      </c>
      <c r="B523">
        <v>2000</v>
      </c>
      <c r="F523">
        <v>111920</v>
      </c>
      <c r="G523">
        <v>111920</v>
      </c>
      <c r="H523" t="s">
        <v>1879</v>
      </c>
      <c r="I523" t="s">
        <v>459</v>
      </c>
      <c r="J523" t="s">
        <v>459</v>
      </c>
      <c r="K523" t="s">
        <v>704</v>
      </c>
      <c r="L523" t="s">
        <v>704</v>
      </c>
      <c r="M523">
        <v>2000</v>
      </c>
      <c r="S523" t="s">
        <v>30</v>
      </c>
    </row>
    <row r="524" spans="1:20" x14ac:dyDescent="0.3">
      <c r="A524" t="s">
        <v>4</v>
      </c>
      <c r="B524">
        <v>1996</v>
      </c>
      <c r="F524">
        <v>325412</v>
      </c>
      <c r="G524">
        <v>325412</v>
      </c>
      <c r="H524" t="s">
        <v>1879</v>
      </c>
      <c r="I524" t="s">
        <v>459</v>
      </c>
      <c r="J524" t="s">
        <v>459</v>
      </c>
      <c r="K524" t="s">
        <v>1812</v>
      </c>
      <c r="L524" t="s">
        <v>1812</v>
      </c>
      <c r="M524">
        <v>1996</v>
      </c>
      <c r="S524" t="s">
        <v>15</v>
      </c>
    </row>
    <row r="525" spans="1:20" x14ac:dyDescent="0.3">
      <c r="A525" t="s">
        <v>4</v>
      </c>
      <c r="B525">
        <v>1999</v>
      </c>
      <c r="F525">
        <v>111150</v>
      </c>
      <c r="G525">
        <v>111150</v>
      </c>
      <c r="H525" t="s">
        <v>1879</v>
      </c>
      <c r="I525" t="s">
        <v>459</v>
      </c>
      <c r="J525" t="s">
        <v>459</v>
      </c>
      <c r="K525" t="s">
        <v>1654</v>
      </c>
      <c r="L525" t="s">
        <v>1654</v>
      </c>
      <c r="M525">
        <v>1999</v>
      </c>
      <c r="S525" t="s">
        <v>30</v>
      </c>
    </row>
    <row r="526" spans="1:20" x14ac:dyDescent="0.3">
      <c r="A526" t="s">
        <v>4</v>
      </c>
      <c r="B526">
        <v>2010</v>
      </c>
      <c r="F526">
        <v>221122</v>
      </c>
      <c r="G526">
        <v>221122</v>
      </c>
      <c r="H526" t="s">
        <v>1879</v>
      </c>
      <c r="I526" t="s">
        <v>1492</v>
      </c>
      <c r="J526" t="s">
        <v>1492</v>
      </c>
      <c r="K526" t="s">
        <v>1493</v>
      </c>
      <c r="L526" t="s">
        <v>1495</v>
      </c>
      <c r="M526">
        <v>2010</v>
      </c>
      <c r="S526" t="s">
        <v>30</v>
      </c>
      <c r="T526" t="s">
        <v>1494</v>
      </c>
    </row>
    <row r="527" spans="1:20" ht="16.8" x14ac:dyDescent="0.3">
      <c r="A527" t="s">
        <v>4</v>
      </c>
      <c r="B527">
        <v>1990</v>
      </c>
      <c r="C527" s="4">
        <v>42498</v>
      </c>
      <c r="D527" s="2" t="s">
        <v>74</v>
      </c>
      <c r="E527" s="3" t="s">
        <v>75</v>
      </c>
      <c r="F527" s="3" t="s">
        <v>476</v>
      </c>
      <c r="G527" s="3" t="s">
        <v>476</v>
      </c>
      <c r="H527" s="3" t="s">
        <v>1960</v>
      </c>
      <c r="I527" s="3" t="s">
        <v>478</v>
      </c>
      <c r="J527" s="3" t="s">
        <v>478</v>
      </c>
      <c r="K527" s="3" t="s">
        <v>477</v>
      </c>
      <c r="L527" s="3" t="s">
        <v>477</v>
      </c>
      <c r="M527">
        <f>IF(MONTH(N527) &lt; 10, YEAR(N527), YEAR(N527)+1)</f>
        <v>1990</v>
      </c>
      <c r="N527" s="1">
        <v>33001</v>
      </c>
      <c r="O527" s="3" t="s">
        <v>466</v>
      </c>
      <c r="Q527">
        <v>51</v>
      </c>
      <c r="S527" t="s">
        <v>30</v>
      </c>
      <c r="T527" t="s">
        <v>1238</v>
      </c>
    </row>
    <row r="528" spans="1:20" x14ac:dyDescent="0.3">
      <c r="A528" t="s">
        <v>4</v>
      </c>
      <c r="B528">
        <v>1983</v>
      </c>
      <c r="F528">
        <v>512131</v>
      </c>
      <c r="G528">
        <v>512131</v>
      </c>
      <c r="H528" t="s">
        <v>1879</v>
      </c>
      <c r="I528" t="s">
        <v>1491</v>
      </c>
      <c r="J528" t="s">
        <v>1491</v>
      </c>
      <c r="K528" t="s">
        <v>1943</v>
      </c>
      <c r="L528" t="s">
        <v>1943</v>
      </c>
      <c r="M528">
        <v>1983</v>
      </c>
      <c r="S528" t="s">
        <v>1036</v>
      </c>
      <c r="T528" t="s">
        <v>1944</v>
      </c>
    </row>
    <row r="529" spans="1:19" x14ac:dyDescent="0.3">
      <c r="A529" t="s">
        <v>4</v>
      </c>
      <c r="B529">
        <v>1998</v>
      </c>
      <c r="F529">
        <v>522110</v>
      </c>
      <c r="G529">
        <v>522110</v>
      </c>
      <c r="H529" t="s">
        <v>1879</v>
      </c>
      <c r="I529" t="s">
        <v>1504</v>
      </c>
      <c r="J529" t="s">
        <v>1504</v>
      </c>
      <c r="K529" t="s">
        <v>1743</v>
      </c>
      <c r="L529" t="s">
        <v>1743</v>
      </c>
      <c r="M529">
        <v>1998</v>
      </c>
      <c r="S529" t="s">
        <v>30</v>
      </c>
    </row>
    <row r="530" spans="1:19" x14ac:dyDescent="0.3">
      <c r="A530" t="s">
        <v>4</v>
      </c>
      <c r="B530">
        <v>1982</v>
      </c>
      <c r="F530" t="s">
        <v>3386</v>
      </c>
      <c r="G530" t="s">
        <v>3386</v>
      </c>
      <c r="H530" t="s">
        <v>1879</v>
      </c>
      <c r="I530" t="s">
        <v>1048</v>
      </c>
      <c r="J530" t="s">
        <v>1048</v>
      </c>
      <c r="K530" t="s">
        <v>1946</v>
      </c>
      <c r="L530" t="s">
        <v>1946</v>
      </c>
      <c r="M530">
        <v>1982</v>
      </c>
      <c r="S530" t="s">
        <v>30</v>
      </c>
    </row>
    <row r="531" spans="1:19" x14ac:dyDescent="0.3">
      <c r="A531" t="s">
        <v>4</v>
      </c>
      <c r="B531">
        <v>1998</v>
      </c>
      <c r="F531">
        <v>522110</v>
      </c>
      <c r="G531">
        <v>522110</v>
      </c>
      <c r="H531" t="s">
        <v>1879</v>
      </c>
      <c r="I531" t="s">
        <v>1699</v>
      </c>
      <c r="J531" t="s">
        <v>1699</v>
      </c>
      <c r="K531" t="s">
        <v>1726</v>
      </c>
      <c r="L531" t="s">
        <v>1726</v>
      </c>
      <c r="M531">
        <v>1998</v>
      </c>
      <c r="S531" t="s">
        <v>15</v>
      </c>
    </row>
    <row r="532" spans="1:19" x14ac:dyDescent="0.3">
      <c r="A532" t="s">
        <v>4</v>
      </c>
      <c r="B532">
        <v>1998</v>
      </c>
      <c r="F532">
        <v>522110</v>
      </c>
      <c r="G532">
        <v>522110</v>
      </c>
      <c r="H532" t="s">
        <v>1879</v>
      </c>
      <c r="I532" t="s">
        <v>1699</v>
      </c>
      <c r="J532" t="s">
        <v>1699</v>
      </c>
      <c r="K532" t="s">
        <v>1700</v>
      </c>
      <c r="L532" t="s">
        <v>1700</v>
      </c>
      <c r="M532">
        <v>1998</v>
      </c>
      <c r="S532" t="s">
        <v>30</v>
      </c>
    </row>
    <row r="533" spans="1:19" x14ac:dyDescent="0.3">
      <c r="A533" t="s">
        <v>4</v>
      </c>
      <c r="B533">
        <v>2000</v>
      </c>
      <c r="F533">
        <v>522110</v>
      </c>
      <c r="G533">
        <v>522110</v>
      </c>
      <c r="H533" t="s">
        <v>1879</v>
      </c>
      <c r="I533" t="s">
        <v>1619</v>
      </c>
      <c r="J533" t="s">
        <v>1619</v>
      </c>
      <c r="K533" t="s">
        <v>1620</v>
      </c>
      <c r="L533" t="s">
        <v>1620</v>
      </c>
      <c r="M533">
        <v>2000</v>
      </c>
      <c r="S533" t="s">
        <v>15</v>
      </c>
    </row>
    <row r="534" spans="1:19" x14ac:dyDescent="0.3">
      <c r="A534" t="s">
        <v>4</v>
      </c>
      <c r="B534">
        <v>2010</v>
      </c>
      <c r="F534">
        <v>512131</v>
      </c>
      <c r="G534">
        <v>512131</v>
      </c>
      <c r="H534" t="s">
        <v>1879</v>
      </c>
      <c r="I534" t="s">
        <v>1490</v>
      </c>
      <c r="J534" t="s">
        <v>1490</v>
      </c>
      <c r="K534" t="s">
        <v>1491</v>
      </c>
      <c r="L534" t="s">
        <v>1491</v>
      </c>
      <c r="M534">
        <v>2010</v>
      </c>
      <c r="S534" t="s">
        <v>30</v>
      </c>
    </row>
    <row r="535" spans="1:19" x14ac:dyDescent="0.3">
      <c r="A535" t="s">
        <v>4</v>
      </c>
      <c r="B535">
        <v>1981</v>
      </c>
      <c r="F535" t="s">
        <v>3612</v>
      </c>
      <c r="G535" t="s">
        <v>3612</v>
      </c>
      <c r="H535" t="s">
        <v>1879</v>
      </c>
      <c r="I535" t="s">
        <v>1954</v>
      </c>
      <c r="J535" t="s">
        <v>1954</v>
      </c>
      <c r="K535" t="s">
        <v>1955</v>
      </c>
      <c r="L535" t="s">
        <v>1956</v>
      </c>
      <c r="M535">
        <v>1981</v>
      </c>
      <c r="S535" t="s">
        <v>30</v>
      </c>
    </row>
    <row r="536" spans="1:19" x14ac:dyDescent="0.3">
      <c r="A536" t="s">
        <v>4</v>
      </c>
      <c r="B536">
        <v>2000</v>
      </c>
      <c r="F536">
        <v>522110</v>
      </c>
      <c r="G536">
        <v>522110</v>
      </c>
      <c r="H536" t="s">
        <v>1879</v>
      </c>
      <c r="I536" t="s">
        <v>1638</v>
      </c>
      <c r="J536" t="s">
        <v>1638</v>
      </c>
      <c r="K536" t="s">
        <v>1639</v>
      </c>
      <c r="L536" t="s">
        <v>1639</v>
      </c>
      <c r="M536">
        <v>2000</v>
      </c>
      <c r="S536" t="s">
        <v>30</v>
      </c>
    </row>
    <row r="537" spans="1:19" x14ac:dyDescent="0.3">
      <c r="A537" t="s">
        <v>4</v>
      </c>
      <c r="B537">
        <v>1997</v>
      </c>
      <c r="F537">
        <v>221118</v>
      </c>
      <c r="G537">
        <v>221118</v>
      </c>
      <c r="H537" t="s">
        <v>1879</v>
      </c>
      <c r="I537" t="s">
        <v>1776</v>
      </c>
      <c r="J537" t="s">
        <v>1776</v>
      </c>
      <c r="K537" t="s">
        <v>1777</v>
      </c>
      <c r="L537" t="s">
        <v>1777</v>
      </c>
      <c r="M537">
        <v>1997</v>
      </c>
      <c r="S537" t="s">
        <v>15</v>
      </c>
    </row>
    <row r="538" spans="1:19" x14ac:dyDescent="0.3">
      <c r="A538" t="s">
        <v>4</v>
      </c>
      <c r="B538">
        <v>1999</v>
      </c>
      <c r="F538">
        <v>522110</v>
      </c>
      <c r="G538">
        <v>522110</v>
      </c>
      <c r="H538" t="s">
        <v>1879</v>
      </c>
      <c r="I538" t="s">
        <v>1651</v>
      </c>
      <c r="J538" t="s">
        <v>1651</v>
      </c>
      <c r="K538" t="s">
        <v>1555</v>
      </c>
      <c r="L538" t="s">
        <v>1555</v>
      </c>
      <c r="M538">
        <v>1999</v>
      </c>
      <c r="S538" t="s">
        <v>15</v>
      </c>
    </row>
    <row r="539" spans="1:19" x14ac:dyDescent="0.3">
      <c r="A539" t="s">
        <v>4</v>
      </c>
      <c r="B539">
        <v>2010</v>
      </c>
      <c r="F539">
        <v>511210</v>
      </c>
      <c r="G539">
        <v>511210</v>
      </c>
      <c r="H539" t="s">
        <v>1879</v>
      </c>
      <c r="I539" t="s">
        <v>1496</v>
      </c>
      <c r="J539" t="s">
        <v>1496</v>
      </c>
      <c r="K539" t="s">
        <v>1497</v>
      </c>
      <c r="L539" t="s">
        <v>1497</v>
      </c>
      <c r="M539">
        <v>2010</v>
      </c>
      <c r="S539" t="s">
        <v>30</v>
      </c>
    </row>
    <row r="540" spans="1:19" x14ac:dyDescent="0.3">
      <c r="A540" t="s">
        <v>4</v>
      </c>
      <c r="B540">
        <v>2009</v>
      </c>
      <c r="F540">
        <v>511210</v>
      </c>
      <c r="G540">
        <v>511210</v>
      </c>
      <c r="H540" t="s">
        <v>1879</v>
      </c>
      <c r="I540" t="s">
        <v>1496</v>
      </c>
      <c r="J540" t="s">
        <v>1496</v>
      </c>
      <c r="K540" t="s">
        <v>1508</v>
      </c>
      <c r="L540" t="s">
        <v>1508</v>
      </c>
      <c r="M540">
        <v>2009</v>
      </c>
      <c r="S540" t="s">
        <v>30</v>
      </c>
    </row>
    <row r="541" spans="1:19" x14ac:dyDescent="0.3">
      <c r="A541" t="s">
        <v>4</v>
      </c>
      <c r="B541">
        <v>2002</v>
      </c>
      <c r="F541" t="s">
        <v>3613</v>
      </c>
      <c r="G541" t="s">
        <v>3613</v>
      </c>
      <c r="H541" t="s">
        <v>1879</v>
      </c>
      <c r="I541" t="s">
        <v>1469</v>
      </c>
      <c r="J541" t="s">
        <v>1469</v>
      </c>
      <c r="K541" t="s">
        <v>1560</v>
      </c>
      <c r="L541" t="s">
        <v>1562</v>
      </c>
      <c r="M541">
        <v>2002</v>
      </c>
      <c r="S541" t="s">
        <v>30</v>
      </c>
    </row>
    <row r="542" spans="1:19" x14ac:dyDescent="0.3">
      <c r="A542" t="s">
        <v>4</v>
      </c>
      <c r="B542">
        <v>2012</v>
      </c>
      <c r="F542" t="s">
        <v>3614</v>
      </c>
      <c r="G542" t="s">
        <v>3614</v>
      </c>
      <c r="H542" t="s">
        <v>1879</v>
      </c>
      <c r="I542" t="s">
        <v>1469</v>
      </c>
      <c r="J542" t="s">
        <v>1469</v>
      </c>
      <c r="K542" t="s">
        <v>1470</v>
      </c>
      <c r="L542" t="s">
        <v>1470</v>
      </c>
      <c r="M542">
        <v>2012</v>
      </c>
      <c r="S542" t="s">
        <v>30</v>
      </c>
    </row>
    <row r="543" spans="1:19" x14ac:dyDescent="0.3">
      <c r="A543" t="s">
        <v>4</v>
      </c>
      <c r="B543">
        <v>2000</v>
      </c>
      <c r="F543">
        <v>522110</v>
      </c>
      <c r="G543">
        <v>522110</v>
      </c>
      <c r="H543" t="s">
        <v>1879</v>
      </c>
      <c r="I543" t="s">
        <v>1612</v>
      </c>
      <c r="J543" t="s">
        <v>1612</v>
      </c>
      <c r="K543" t="s">
        <v>1613</v>
      </c>
      <c r="L543" t="s">
        <v>1613</v>
      </c>
      <c r="M543">
        <v>2000</v>
      </c>
      <c r="S543" t="s">
        <v>15</v>
      </c>
    </row>
    <row r="544" spans="1:19" x14ac:dyDescent="0.3">
      <c r="A544" t="s">
        <v>4</v>
      </c>
      <c r="B544">
        <v>2003</v>
      </c>
      <c r="F544">
        <v>512131</v>
      </c>
      <c r="G544">
        <v>512131</v>
      </c>
      <c r="H544" t="s">
        <v>1879</v>
      </c>
      <c r="I544" t="s">
        <v>1546</v>
      </c>
      <c r="J544" t="s">
        <v>1546</v>
      </c>
      <c r="K544" t="s">
        <v>1548</v>
      </c>
      <c r="L544" t="s">
        <v>1547</v>
      </c>
      <c r="M544">
        <v>2003</v>
      </c>
      <c r="S544" t="s">
        <v>30</v>
      </c>
    </row>
    <row r="545" spans="1:20" x14ac:dyDescent="0.3">
      <c r="A545" t="s">
        <v>4</v>
      </c>
      <c r="B545">
        <v>2001</v>
      </c>
      <c r="F545">
        <v>325920</v>
      </c>
      <c r="G545">
        <v>325920</v>
      </c>
      <c r="H545" t="s">
        <v>1879</v>
      </c>
      <c r="I545" t="s">
        <v>1586</v>
      </c>
      <c r="J545" t="s">
        <v>1586</v>
      </c>
      <c r="K545" t="s">
        <v>1587</v>
      </c>
      <c r="L545" t="s">
        <v>1587</v>
      </c>
      <c r="M545">
        <v>2001</v>
      </c>
      <c r="S545" t="s">
        <v>1036</v>
      </c>
      <c r="T545" t="s">
        <v>1588</v>
      </c>
    </row>
    <row r="546" spans="1:20" x14ac:dyDescent="0.3">
      <c r="A546" t="s">
        <v>4</v>
      </c>
      <c r="B546">
        <v>1997</v>
      </c>
      <c r="F546">
        <v>541850</v>
      </c>
      <c r="G546">
        <v>541850</v>
      </c>
      <c r="H546" t="s">
        <v>1879</v>
      </c>
      <c r="I546" t="s">
        <v>838</v>
      </c>
      <c r="J546" t="s">
        <v>838</v>
      </c>
      <c r="K546" t="s">
        <v>1463</v>
      </c>
      <c r="L546" t="s">
        <v>1767</v>
      </c>
      <c r="M546">
        <v>1997</v>
      </c>
      <c r="S546" t="s">
        <v>30</v>
      </c>
    </row>
    <row r="547" spans="1:20" x14ac:dyDescent="0.3">
      <c r="A547" t="s">
        <v>4</v>
      </c>
      <c r="B547">
        <v>1991</v>
      </c>
      <c r="F547">
        <v>211120</v>
      </c>
      <c r="G547">
        <v>211120</v>
      </c>
      <c r="H547" t="s">
        <v>1879</v>
      </c>
      <c r="I547" t="s">
        <v>1898</v>
      </c>
      <c r="J547" t="s">
        <v>1898</v>
      </c>
      <c r="K547" t="s">
        <v>1899</v>
      </c>
      <c r="L547" t="s">
        <v>1900</v>
      </c>
      <c r="M547">
        <v>1991</v>
      </c>
      <c r="S547" t="s">
        <v>1036</v>
      </c>
      <c r="T547" t="s">
        <v>1901</v>
      </c>
    </row>
    <row r="548" spans="1:20" x14ac:dyDescent="0.3">
      <c r="A548" t="s">
        <v>4</v>
      </c>
      <c r="B548">
        <v>2015</v>
      </c>
      <c r="F548">
        <v>311421</v>
      </c>
      <c r="G548">
        <v>311421</v>
      </c>
      <c r="H548" t="s">
        <v>1879</v>
      </c>
      <c r="I548" t="s">
        <v>1415</v>
      </c>
      <c r="J548" t="s">
        <v>1415</v>
      </c>
      <c r="K548" t="s">
        <v>1416</v>
      </c>
      <c r="L548" t="s">
        <v>1416</v>
      </c>
      <c r="M548">
        <v>2015</v>
      </c>
      <c r="S548" t="s">
        <v>30</v>
      </c>
    </row>
    <row r="549" spans="1:20" x14ac:dyDescent="0.3">
      <c r="A549" t="s">
        <v>4</v>
      </c>
      <c r="B549">
        <v>1994</v>
      </c>
      <c r="F549">
        <v>423310</v>
      </c>
      <c r="G549">
        <v>423310</v>
      </c>
      <c r="H549" t="s">
        <v>1879</v>
      </c>
      <c r="I549" t="s">
        <v>1851</v>
      </c>
      <c r="J549" t="s">
        <v>1851</v>
      </c>
      <c r="K549" t="s">
        <v>1852</v>
      </c>
      <c r="L549" t="s">
        <v>1852</v>
      </c>
      <c r="M549">
        <v>1994</v>
      </c>
      <c r="S549" t="s">
        <v>30</v>
      </c>
    </row>
    <row r="550" spans="1:20" x14ac:dyDescent="0.3">
      <c r="A550" t="s">
        <v>4</v>
      </c>
      <c r="B550">
        <v>1984</v>
      </c>
      <c r="F550">
        <v>517911</v>
      </c>
      <c r="G550">
        <v>517911</v>
      </c>
      <c r="H550" t="s">
        <v>1879</v>
      </c>
      <c r="I550" t="s">
        <v>1934</v>
      </c>
      <c r="J550" t="s">
        <v>1934</v>
      </c>
      <c r="K550" t="s">
        <v>1935</v>
      </c>
      <c r="L550" t="s">
        <v>1935</v>
      </c>
      <c r="M550">
        <v>1984</v>
      </c>
      <c r="S550" t="s">
        <v>30</v>
      </c>
    </row>
    <row r="551" spans="1:20" x14ac:dyDescent="0.3">
      <c r="A551" t="s">
        <v>4</v>
      </c>
      <c r="B551">
        <v>1992</v>
      </c>
      <c r="F551" t="s">
        <v>3382</v>
      </c>
      <c r="G551" t="s">
        <v>3382</v>
      </c>
      <c r="H551" t="s">
        <v>1879</v>
      </c>
      <c r="I551" t="s">
        <v>1872</v>
      </c>
      <c r="J551" t="s">
        <v>1872</v>
      </c>
      <c r="K551" t="s">
        <v>1873</v>
      </c>
      <c r="L551" t="s">
        <v>1873</v>
      </c>
      <c r="M551">
        <v>1992</v>
      </c>
      <c r="S551" t="s">
        <v>30</v>
      </c>
    </row>
    <row r="552" spans="1:20" x14ac:dyDescent="0.3">
      <c r="A552" t="s">
        <v>4</v>
      </c>
      <c r="B552">
        <v>1996</v>
      </c>
      <c r="F552">
        <v>331110</v>
      </c>
      <c r="G552">
        <v>331110</v>
      </c>
      <c r="H552" t="s">
        <v>1879</v>
      </c>
      <c r="I552" t="s">
        <v>1800</v>
      </c>
      <c r="J552" t="s">
        <v>1800</v>
      </c>
      <c r="K552" t="s">
        <v>1801</v>
      </c>
      <c r="L552" t="s">
        <v>1801</v>
      </c>
      <c r="M552">
        <v>1996</v>
      </c>
      <c r="S552" t="s">
        <v>30</v>
      </c>
    </row>
    <row r="553" spans="1:20" ht="16.8" x14ac:dyDescent="0.3">
      <c r="A553" t="s">
        <v>4</v>
      </c>
      <c r="B553">
        <v>2016</v>
      </c>
      <c r="C553" s="4" t="s">
        <v>466</v>
      </c>
      <c r="D553" s="2" t="s">
        <v>466</v>
      </c>
      <c r="E553" s="3" t="s">
        <v>466</v>
      </c>
      <c r="F553" s="3">
        <v>622110</v>
      </c>
      <c r="G553" s="3">
        <v>622110</v>
      </c>
      <c r="H553" s="3" t="s">
        <v>1366</v>
      </c>
      <c r="I553" s="3" t="s">
        <v>1388</v>
      </c>
      <c r="J553" s="3" t="s">
        <v>1388</v>
      </c>
      <c r="K553" s="3" t="s">
        <v>1389</v>
      </c>
      <c r="L553" s="3" t="s">
        <v>1389</v>
      </c>
      <c r="M553">
        <v>2016</v>
      </c>
      <c r="N553" t="s">
        <v>466</v>
      </c>
      <c r="O553" t="s">
        <v>466</v>
      </c>
      <c r="S553" t="s">
        <v>30</v>
      </c>
    </row>
    <row r="554" spans="1:20" ht="16.8" x14ac:dyDescent="0.3">
      <c r="A554" t="s">
        <v>4</v>
      </c>
      <c r="B554">
        <v>2015</v>
      </c>
      <c r="F554" s="3">
        <v>622110</v>
      </c>
      <c r="G554" s="3">
        <v>622110</v>
      </c>
      <c r="H554" t="s">
        <v>1879</v>
      </c>
      <c r="I554" t="s">
        <v>1388</v>
      </c>
      <c r="J554" t="s">
        <v>1388</v>
      </c>
      <c r="K554" t="s">
        <v>1414</v>
      </c>
      <c r="L554" t="s">
        <v>1414</v>
      </c>
      <c r="M554">
        <v>2015</v>
      </c>
      <c r="S554" t="s">
        <v>30</v>
      </c>
    </row>
    <row r="555" spans="1:20" ht="16.8" x14ac:dyDescent="0.3">
      <c r="A555" t="s">
        <v>4</v>
      </c>
      <c r="B555">
        <v>2013</v>
      </c>
      <c r="F555" s="3">
        <v>622110</v>
      </c>
      <c r="G555" s="3">
        <v>622110</v>
      </c>
      <c r="H555" t="s">
        <v>1879</v>
      </c>
      <c r="I555" t="s">
        <v>1388</v>
      </c>
      <c r="J555" t="s">
        <v>1388</v>
      </c>
      <c r="K555" t="s">
        <v>1446</v>
      </c>
      <c r="L555" t="s">
        <v>1446</v>
      </c>
      <c r="M555">
        <v>2013</v>
      </c>
      <c r="S555" t="s">
        <v>30</v>
      </c>
    </row>
    <row r="556" spans="1:20" x14ac:dyDescent="0.3">
      <c r="A556" t="s">
        <v>4</v>
      </c>
      <c r="B556">
        <v>2000</v>
      </c>
      <c r="F556">
        <v>325413</v>
      </c>
      <c r="G556">
        <v>325413</v>
      </c>
      <c r="H556" t="s">
        <v>1879</v>
      </c>
      <c r="I556" t="s">
        <v>1636</v>
      </c>
      <c r="J556" t="s">
        <v>1636</v>
      </c>
      <c r="K556" t="s">
        <v>1637</v>
      </c>
      <c r="L556" t="s">
        <v>1637</v>
      </c>
      <c r="M556">
        <v>2000</v>
      </c>
      <c r="S556" t="s">
        <v>30</v>
      </c>
    </row>
    <row r="557" spans="1:20" x14ac:dyDescent="0.3">
      <c r="A557" t="s">
        <v>4</v>
      </c>
      <c r="B557">
        <v>1998</v>
      </c>
      <c r="F557">
        <v>522110</v>
      </c>
      <c r="G557">
        <v>522110</v>
      </c>
      <c r="H557" t="s">
        <v>1879</v>
      </c>
      <c r="I557" t="s">
        <v>1708</v>
      </c>
      <c r="J557" t="s">
        <v>1708</v>
      </c>
      <c r="K557" t="s">
        <v>1709</v>
      </c>
      <c r="L557" t="s">
        <v>1709</v>
      </c>
      <c r="M557">
        <v>1998</v>
      </c>
      <c r="S557" t="s">
        <v>30</v>
      </c>
    </row>
    <row r="558" spans="1:20" x14ac:dyDescent="0.3">
      <c r="A558" t="s">
        <v>4</v>
      </c>
      <c r="B558">
        <v>1998</v>
      </c>
      <c r="F558">
        <v>325414</v>
      </c>
      <c r="G558">
        <v>325414</v>
      </c>
      <c r="H558" t="s">
        <v>1879</v>
      </c>
      <c r="I558" t="s">
        <v>1703</v>
      </c>
      <c r="J558" t="s">
        <v>1703</v>
      </c>
      <c r="K558" t="s">
        <v>1704</v>
      </c>
      <c r="L558" t="s">
        <v>1704</v>
      </c>
      <c r="M558">
        <v>1998</v>
      </c>
      <c r="S558" t="s">
        <v>30</v>
      </c>
    </row>
    <row r="559" spans="1:20" x14ac:dyDescent="0.3">
      <c r="A559" t="s">
        <v>4</v>
      </c>
      <c r="B559">
        <v>1994</v>
      </c>
      <c r="F559" t="s">
        <v>3615</v>
      </c>
      <c r="G559" t="s">
        <v>3615</v>
      </c>
      <c r="H559" t="s">
        <v>1879</v>
      </c>
      <c r="I559" t="s">
        <v>1843</v>
      </c>
      <c r="J559" t="s">
        <v>1843</v>
      </c>
      <c r="K559" t="s">
        <v>1844</v>
      </c>
      <c r="L559" t="s">
        <v>1845</v>
      </c>
      <c r="M559">
        <v>1994</v>
      </c>
      <c r="S559" t="s">
        <v>30</v>
      </c>
    </row>
    <row r="560" spans="1:20" x14ac:dyDescent="0.3">
      <c r="A560" t="s">
        <v>4</v>
      </c>
      <c r="B560">
        <v>1997</v>
      </c>
      <c r="F560" t="s">
        <v>3616</v>
      </c>
      <c r="G560" t="s">
        <v>3616</v>
      </c>
      <c r="H560" t="s">
        <v>1879</v>
      </c>
      <c r="I560" t="s">
        <v>1757</v>
      </c>
      <c r="J560" t="s">
        <v>1757</v>
      </c>
      <c r="K560" t="s">
        <v>1758</v>
      </c>
      <c r="L560" t="s">
        <v>1758</v>
      </c>
      <c r="M560">
        <v>1997</v>
      </c>
      <c r="S560" t="s">
        <v>1036</v>
      </c>
      <c r="T560" t="s">
        <v>1759</v>
      </c>
    </row>
    <row r="561" spans="1:20" x14ac:dyDescent="0.3">
      <c r="A561" t="s">
        <v>4</v>
      </c>
      <c r="B561">
        <v>1994</v>
      </c>
      <c r="F561" t="s">
        <v>3617</v>
      </c>
      <c r="G561" t="s">
        <v>3617</v>
      </c>
      <c r="H561" t="s">
        <v>1879</v>
      </c>
      <c r="I561" t="s">
        <v>1503</v>
      </c>
      <c r="J561" t="s">
        <v>1503</v>
      </c>
      <c r="K561" t="s">
        <v>1857</v>
      </c>
      <c r="L561" t="s">
        <v>1857</v>
      </c>
      <c r="M561">
        <v>1994</v>
      </c>
      <c r="S561" t="s">
        <v>30</v>
      </c>
    </row>
    <row r="562" spans="1:20" x14ac:dyDescent="0.3">
      <c r="A562" t="s">
        <v>4</v>
      </c>
      <c r="B562">
        <v>2006</v>
      </c>
      <c r="F562">
        <v>515120</v>
      </c>
      <c r="G562">
        <v>515120</v>
      </c>
      <c r="H562" t="s">
        <v>1879</v>
      </c>
      <c r="I562" t="s">
        <v>665</v>
      </c>
      <c r="J562" t="s">
        <v>665</v>
      </c>
      <c r="K562" t="s">
        <v>1533</v>
      </c>
      <c r="L562" t="s">
        <v>1533</v>
      </c>
      <c r="M562">
        <v>2006</v>
      </c>
      <c r="S562" t="s">
        <v>30</v>
      </c>
    </row>
    <row r="563" spans="1:20" x14ac:dyDescent="0.3">
      <c r="A563" t="s">
        <v>4</v>
      </c>
      <c r="B563">
        <v>2012</v>
      </c>
      <c r="F563" t="s">
        <v>3618</v>
      </c>
      <c r="G563" t="s">
        <v>3618</v>
      </c>
      <c r="H563" t="s">
        <v>1879</v>
      </c>
      <c r="I563" t="s">
        <v>1473</v>
      </c>
      <c r="J563" t="s">
        <v>1473</v>
      </c>
      <c r="K563" t="s">
        <v>1474</v>
      </c>
      <c r="L563" t="s">
        <v>1474</v>
      </c>
      <c r="M563">
        <v>2012</v>
      </c>
      <c r="S563" t="s">
        <v>30</v>
      </c>
    </row>
    <row r="564" spans="1:20" x14ac:dyDescent="0.3">
      <c r="A564" t="s">
        <v>4</v>
      </c>
      <c r="B564">
        <v>1998</v>
      </c>
      <c r="F564" t="s">
        <v>3619</v>
      </c>
      <c r="G564" t="s">
        <v>3619</v>
      </c>
      <c r="H564" t="s">
        <v>1879</v>
      </c>
      <c r="I564" t="s">
        <v>691</v>
      </c>
      <c r="J564" t="s">
        <v>1734</v>
      </c>
      <c r="K564" t="s">
        <v>1735</v>
      </c>
      <c r="L564" t="s">
        <v>1735</v>
      </c>
      <c r="M564">
        <v>1998</v>
      </c>
      <c r="S564" t="s">
        <v>30</v>
      </c>
    </row>
    <row r="565" spans="1:20" x14ac:dyDescent="0.3">
      <c r="A565" t="s">
        <v>4</v>
      </c>
      <c r="B565">
        <v>1999</v>
      </c>
      <c r="F565">
        <v>325194</v>
      </c>
      <c r="G565">
        <v>325194</v>
      </c>
      <c r="H565" t="s">
        <v>1879</v>
      </c>
      <c r="I565" t="s">
        <v>1685</v>
      </c>
      <c r="J565" t="s">
        <v>1685</v>
      </c>
      <c r="K565" t="s">
        <v>1686</v>
      </c>
      <c r="L565" t="s">
        <v>1686</v>
      </c>
      <c r="M565">
        <v>1999</v>
      </c>
      <c r="S565" t="s">
        <v>30</v>
      </c>
    </row>
    <row r="566" spans="1:20" x14ac:dyDescent="0.3">
      <c r="A566" t="s">
        <v>4</v>
      </c>
      <c r="B566">
        <v>2005</v>
      </c>
      <c r="F566" t="s">
        <v>3373</v>
      </c>
      <c r="G566" t="s">
        <v>3373</v>
      </c>
      <c r="H566" t="s">
        <v>1879</v>
      </c>
      <c r="I566" t="s">
        <v>686</v>
      </c>
      <c r="J566" t="s">
        <v>686</v>
      </c>
      <c r="K566" t="s">
        <v>1539</v>
      </c>
      <c r="L566" t="s">
        <v>1539</v>
      </c>
      <c r="M566">
        <v>2005</v>
      </c>
      <c r="S566" t="s">
        <v>30</v>
      </c>
    </row>
    <row r="567" spans="1:20" x14ac:dyDescent="0.3">
      <c r="A567" t="s">
        <v>4</v>
      </c>
      <c r="B567">
        <v>2012</v>
      </c>
      <c r="F567">
        <v>331420</v>
      </c>
      <c r="G567">
        <v>331420</v>
      </c>
      <c r="H567" t="s">
        <v>1879</v>
      </c>
      <c r="I567" t="s">
        <v>1467</v>
      </c>
      <c r="J567" t="s">
        <v>1467</v>
      </c>
      <c r="K567" t="s">
        <v>1468</v>
      </c>
      <c r="L567" t="s">
        <v>1468</v>
      </c>
      <c r="M567">
        <v>2012</v>
      </c>
      <c r="S567" t="s">
        <v>30</v>
      </c>
    </row>
    <row r="568" spans="1:20" x14ac:dyDescent="0.3">
      <c r="A568" t="s">
        <v>4</v>
      </c>
      <c r="B568">
        <v>2014</v>
      </c>
      <c r="F568" t="s">
        <v>3620</v>
      </c>
      <c r="G568" t="s">
        <v>3620</v>
      </c>
      <c r="H568" t="s">
        <v>1879</v>
      </c>
      <c r="I568" t="s">
        <v>422</v>
      </c>
      <c r="J568" t="s">
        <v>422</v>
      </c>
      <c r="K568" t="s">
        <v>1423</v>
      </c>
      <c r="L568" t="s">
        <v>1424</v>
      </c>
      <c r="M568">
        <v>2014</v>
      </c>
      <c r="S568" t="s">
        <v>30</v>
      </c>
    </row>
    <row r="569" spans="1:20" x14ac:dyDescent="0.3">
      <c r="A569" t="s">
        <v>4</v>
      </c>
      <c r="B569">
        <v>1992</v>
      </c>
      <c r="F569" t="s">
        <v>3370</v>
      </c>
      <c r="G569" t="s">
        <v>3370</v>
      </c>
      <c r="H569" t="s">
        <v>1879</v>
      </c>
      <c r="I569" t="s">
        <v>1870</v>
      </c>
      <c r="J569" t="s">
        <v>1870</v>
      </c>
      <c r="K569" t="s">
        <v>1871</v>
      </c>
      <c r="L569" t="s">
        <v>1871</v>
      </c>
      <c r="M569">
        <v>1992</v>
      </c>
      <c r="S569" t="s">
        <v>15</v>
      </c>
    </row>
    <row r="570" spans="1:20" x14ac:dyDescent="0.3">
      <c r="A570" t="s">
        <v>4</v>
      </c>
      <c r="B570">
        <v>2015</v>
      </c>
      <c r="F570">
        <v>522110</v>
      </c>
      <c r="G570">
        <v>522110</v>
      </c>
      <c r="H570" t="s">
        <v>1879</v>
      </c>
      <c r="I570" t="s">
        <v>1406</v>
      </c>
      <c r="J570" t="s">
        <v>1406</v>
      </c>
      <c r="K570" t="s">
        <v>1407</v>
      </c>
      <c r="L570" t="s">
        <v>1407</v>
      </c>
      <c r="M570">
        <v>2015</v>
      </c>
      <c r="S570" t="s">
        <v>30</v>
      </c>
    </row>
    <row r="571" spans="1:20" x14ac:dyDescent="0.3">
      <c r="A571" t="s">
        <v>4</v>
      </c>
      <c r="B571">
        <v>2014</v>
      </c>
      <c r="F571">
        <v>515120</v>
      </c>
      <c r="G571">
        <v>515120</v>
      </c>
      <c r="H571" t="s">
        <v>1879</v>
      </c>
      <c r="I571" t="s">
        <v>536</v>
      </c>
      <c r="J571" t="s">
        <v>536</v>
      </c>
      <c r="K571" t="s">
        <v>1420</v>
      </c>
      <c r="L571" t="s">
        <v>1420</v>
      </c>
      <c r="M571">
        <v>2014</v>
      </c>
      <c r="S571" t="s">
        <v>1036</v>
      </c>
      <c r="T571" t="s">
        <v>1421</v>
      </c>
    </row>
    <row r="572" spans="1:20" x14ac:dyDescent="0.3">
      <c r="A572" t="s">
        <v>4</v>
      </c>
      <c r="B572">
        <v>1996</v>
      </c>
      <c r="F572">
        <v>515120</v>
      </c>
      <c r="G572">
        <v>515120</v>
      </c>
      <c r="H572" t="s">
        <v>1879</v>
      </c>
      <c r="I572" t="s">
        <v>536</v>
      </c>
      <c r="J572" t="s">
        <v>536</v>
      </c>
      <c r="K572" t="s">
        <v>1817</v>
      </c>
      <c r="L572" t="s">
        <v>1817</v>
      </c>
      <c r="M572">
        <v>1996</v>
      </c>
      <c r="S572" t="s">
        <v>30</v>
      </c>
    </row>
    <row r="573" spans="1:20" x14ac:dyDescent="0.3">
      <c r="A573" t="s">
        <v>4</v>
      </c>
      <c r="B573">
        <v>1998</v>
      </c>
      <c r="F573">
        <v>515120</v>
      </c>
      <c r="G573">
        <v>515120</v>
      </c>
      <c r="H573" t="s">
        <v>1879</v>
      </c>
      <c r="I573" t="s">
        <v>536</v>
      </c>
      <c r="J573" t="s">
        <v>536</v>
      </c>
      <c r="K573" t="s">
        <v>1715</v>
      </c>
      <c r="L573" t="s">
        <v>1715</v>
      </c>
      <c r="M573">
        <v>1998</v>
      </c>
      <c r="S573" t="s">
        <v>1036</v>
      </c>
      <c r="T573" t="s">
        <v>1716</v>
      </c>
    </row>
    <row r="574" spans="1:20" x14ac:dyDescent="0.3">
      <c r="A574" t="s">
        <v>4</v>
      </c>
      <c r="B574">
        <v>1996</v>
      </c>
      <c r="F574" t="s">
        <v>3621</v>
      </c>
      <c r="G574" t="s">
        <v>3621</v>
      </c>
      <c r="H574" t="s">
        <v>1879</v>
      </c>
      <c r="I574" t="s">
        <v>1796</v>
      </c>
      <c r="J574" t="s">
        <v>1796</v>
      </c>
      <c r="K574" t="s">
        <v>1797</v>
      </c>
      <c r="L574" t="s">
        <v>1797</v>
      </c>
      <c r="M574">
        <v>1996</v>
      </c>
      <c r="S574" t="s">
        <v>30</v>
      </c>
    </row>
    <row r="575" spans="1:20" x14ac:dyDescent="0.3">
      <c r="A575" t="s">
        <v>4</v>
      </c>
      <c r="B575">
        <v>2007</v>
      </c>
      <c r="F575">
        <v>334519</v>
      </c>
      <c r="G575">
        <v>334519</v>
      </c>
      <c r="H575" t="s">
        <v>1879</v>
      </c>
      <c r="I575" t="s">
        <v>454</v>
      </c>
      <c r="J575" t="s">
        <v>454</v>
      </c>
      <c r="K575" t="s">
        <v>18</v>
      </c>
      <c r="L575" t="s">
        <v>18</v>
      </c>
      <c r="M575">
        <v>2007</v>
      </c>
      <c r="S575" t="s">
        <v>617</v>
      </c>
      <c r="T575" t="s">
        <v>1524</v>
      </c>
    </row>
    <row r="576" spans="1:20" x14ac:dyDescent="0.3">
      <c r="A576" t="s">
        <v>4</v>
      </c>
      <c r="B576">
        <v>2004</v>
      </c>
      <c r="F576" t="s">
        <v>3622</v>
      </c>
      <c r="G576" t="s">
        <v>3622</v>
      </c>
      <c r="H576" t="s">
        <v>1879</v>
      </c>
      <c r="I576" t="s">
        <v>1540</v>
      </c>
      <c r="J576" t="s">
        <v>1540</v>
      </c>
      <c r="K576" t="s">
        <v>1541</v>
      </c>
      <c r="L576" t="s">
        <v>1541</v>
      </c>
      <c r="M576">
        <v>2004</v>
      </c>
      <c r="S576" t="s">
        <v>30</v>
      </c>
    </row>
    <row r="577" spans="1:20" x14ac:dyDescent="0.3">
      <c r="A577" t="s">
        <v>4</v>
      </c>
      <c r="B577">
        <v>1999</v>
      </c>
      <c r="F577">
        <v>622110</v>
      </c>
      <c r="G577">
        <v>622110</v>
      </c>
      <c r="H577" t="s">
        <v>1879</v>
      </c>
      <c r="I577" t="s">
        <v>1680</v>
      </c>
      <c r="J577" t="s">
        <v>1680</v>
      </c>
      <c r="K577" t="s">
        <v>1681</v>
      </c>
      <c r="L577" t="s">
        <v>1681</v>
      </c>
      <c r="M577">
        <v>1999</v>
      </c>
      <c r="S577" t="s">
        <v>15</v>
      </c>
    </row>
    <row r="578" spans="1:20" x14ac:dyDescent="0.3">
      <c r="A578" t="s">
        <v>4</v>
      </c>
      <c r="B578">
        <v>1997</v>
      </c>
      <c r="F578">
        <v>522110</v>
      </c>
      <c r="G578">
        <v>522110</v>
      </c>
      <c r="H578" t="s">
        <v>1879</v>
      </c>
      <c r="I578" t="s">
        <v>1760</v>
      </c>
      <c r="J578" t="s">
        <v>1760</v>
      </c>
      <c r="K578" t="s">
        <v>1761</v>
      </c>
      <c r="L578" t="s">
        <v>1761</v>
      </c>
      <c r="M578">
        <v>1997</v>
      </c>
      <c r="S578" t="s">
        <v>15</v>
      </c>
    </row>
    <row r="579" spans="1:20" x14ac:dyDescent="0.3">
      <c r="A579" t="s">
        <v>4</v>
      </c>
      <c r="B579">
        <v>1998</v>
      </c>
      <c r="F579">
        <v>515120</v>
      </c>
      <c r="G579">
        <v>515120</v>
      </c>
      <c r="H579" t="s">
        <v>1879</v>
      </c>
      <c r="I579" t="s">
        <v>1745</v>
      </c>
      <c r="J579" t="s">
        <v>1745</v>
      </c>
      <c r="K579" t="s">
        <v>1411</v>
      </c>
      <c r="L579" t="s">
        <v>1411</v>
      </c>
      <c r="M579">
        <v>1998</v>
      </c>
      <c r="S579" t="s">
        <v>30</v>
      </c>
    </row>
    <row r="580" spans="1:20" x14ac:dyDescent="0.3">
      <c r="A580" t="s">
        <v>4</v>
      </c>
      <c r="B580">
        <v>2014</v>
      </c>
      <c r="F580">
        <v>517210</v>
      </c>
      <c r="G580">
        <v>517210</v>
      </c>
      <c r="H580" t="s">
        <v>1879</v>
      </c>
      <c r="I580" t="s">
        <v>1433</v>
      </c>
      <c r="J580" t="s">
        <v>1433</v>
      </c>
      <c r="K580" t="s">
        <v>588</v>
      </c>
      <c r="L580" t="s">
        <v>588</v>
      </c>
      <c r="M580">
        <v>2014</v>
      </c>
      <c r="S580" t="s">
        <v>30</v>
      </c>
    </row>
    <row r="581" spans="1:20" x14ac:dyDescent="0.3">
      <c r="A581" t="s">
        <v>4</v>
      </c>
      <c r="B581">
        <v>1998</v>
      </c>
      <c r="F581">
        <v>522110</v>
      </c>
      <c r="G581">
        <v>522110</v>
      </c>
      <c r="H581" t="s">
        <v>1879</v>
      </c>
      <c r="I581" t="s">
        <v>1740</v>
      </c>
      <c r="J581" t="s">
        <v>1740</v>
      </c>
      <c r="K581" t="s">
        <v>1741</v>
      </c>
      <c r="L581" t="s">
        <v>1741</v>
      </c>
      <c r="M581">
        <v>1998</v>
      </c>
      <c r="S581" t="s">
        <v>30</v>
      </c>
    </row>
    <row r="582" spans="1:20" x14ac:dyDescent="0.3">
      <c r="A582" t="s">
        <v>4</v>
      </c>
      <c r="B582">
        <v>1997</v>
      </c>
      <c r="F582" t="s">
        <v>3368</v>
      </c>
      <c r="G582" t="s">
        <v>3368</v>
      </c>
      <c r="H582" t="s">
        <v>1879</v>
      </c>
      <c r="I582" t="s">
        <v>1772</v>
      </c>
      <c r="J582" t="s">
        <v>1772</v>
      </c>
      <c r="K582" t="s">
        <v>1773</v>
      </c>
      <c r="L582" t="s">
        <v>1773</v>
      </c>
      <c r="M582">
        <v>1997</v>
      </c>
      <c r="S582" t="s">
        <v>31</v>
      </c>
    </row>
    <row r="583" spans="1:20" x14ac:dyDescent="0.3">
      <c r="A583" t="s">
        <v>4</v>
      </c>
      <c r="B583">
        <v>2001</v>
      </c>
      <c r="F583">
        <v>522110</v>
      </c>
      <c r="G583">
        <v>522110</v>
      </c>
      <c r="H583" t="s">
        <v>1879</v>
      </c>
      <c r="I583" t="s">
        <v>1591</v>
      </c>
      <c r="J583" t="s">
        <v>1591</v>
      </c>
      <c r="K583" t="s">
        <v>1592</v>
      </c>
      <c r="L583" t="s">
        <v>1592</v>
      </c>
      <c r="M583">
        <v>2001</v>
      </c>
      <c r="S583" t="s">
        <v>30</v>
      </c>
    </row>
    <row r="584" spans="1:20" x14ac:dyDescent="0.3">
      <c r="A584" t="s">
        <v>4</v>
      </c>
      <c r="B584">
        <v>2002</v>
      </c>
      <c r="F584">
        <v>311511</v>
      </c>
      <c r="G584">
        <v>311511</v>
      </c>
      <c r="H584" t="s">
        <v>1879</v>
      </c>
      <c r="I584" t="s">
        <v>875</v>
      </c>
      <c r="J584" t="s">
        <v>875</v>
      </c>
      <c r="K584" t="s">
        <v>639</v>
      </c>
      <c r="L584" t="s">
        <v>639</v>
      </c>
      <c r="M584">
        <v>2002</v>
      </c>
      <c r="S584" t="s">
        <v>15</v>
      </c>
    </row>
    <row r="585" spans="1:20" x14ac:dyDescent="0.3">
      <c r="A585" t="s">
        <v>4</v>
      </c>
      <c r="B585">
        <v>1998</v>
      </c>
      <c r="F585">
        <v>518210</v>
      </c>
      <c r="G585">
        <v>518210</v>
      </c>
      <c r="H585" t="s">
        <v>1879</v>
      </c>
      <c r="I585" t="s">
        <v>779</v>
      </c>
      <c r="J585" t="s">
        <v>779</v>
      </c>
      <c r="K585" t="s">
        <v>1739</v>
      </c>
      <c r="L585" t="s">
        <v>1739</v>
      </c>
      <c r="M585">
        <v>1998</v>
      </c>
      <c r="S585" t="s">
        <v>30</v>
      </c>
    </row>
    <row r="586" spans="1:20" x14ac:dyDescent="0.3">
      <c r="A586" t="s">
        <v>4</v>
      </c>
      <c r="B586">
        <v>2002</v>
      </c>
      <c r="F586">
        <v>522110</v>
      </c>
      <c r="G586">
        <v>522110</v>
      </c>
      <c r="H586" t="s">
        <v>1879</v>
      </c>
      <c r="I586" t="s">
        <v>1558</v>
      </c>
      <c r="J586" t="s">
        <v>1558</v>
      </c>
      <c r="K586" t="s">
        <v>1559</v>
      </c>
      <c r="L586" t="s">
        <v>1559</v>
      </c>
      <c r="M586">
        <v>2002</v>
      </c>
      <c r="S586" t="s">
        <v>30</v>
      </c>
    </row>
    <row r="587" spans="1:20" x14ac:dyDescent="0.3">
      <c r="A587" t="s">
        <v>4</v>
      </c>
      <c r="B587">
        <v>1987</v>
      </c>
      <c r="F587">
        <v>621493</v>
      </c>
      <c r="G587">
        <v>621493</v>
      </c>
      <c r="H587" t="s">
        <v>1879</v>
      </c>
      <c r="I587" t="s">
        <v>1924</v>
      </c>
      <c r="J587" t="s">
        <v>1924</v>
      </c>
      <c r="K587" t="s">
        <v>1925</v>
      </c>
      <c r="L587" t="s">
        <v>1925</v>
      </c>
      <c r="M587">
        <v>1987</v>
      </c>
      <c r="S587" t="s">
        <v>15</v>
      </c>
    </row>
    <row r="588" spans="1:20" x14ac:dyDescent="0.3">
      <c r="A588" t="s">
        <v>4</v>
      </c>
      <c r="B588">
        <v>1998</v>
      </c>
      <c r="F588">
        <v>515112</v>
      </c>
      <c r="G588">
        <v>515112</v>
      </c>
      <c r="H588" t="s">
        <v>1879</v>
      </c>
      <c r="I588" t="s">
        <v>1730</v>
      </c>
      <c r="J588" t="s">
        <v>1730</v>
      </c>
      <c r="K588" t="s">
        <v>1675</v>
      </c>
      <c r="L588" t="s">
        <v>1675</v>
      </c>
      <c r="M588">
        <v>1998</v>
      </c>
      <c r="S588" t="s">
        <v>1036</v>
      </c>
      <c r="T588" t="s">
        <v>1731</v>
      </c>
    </row>
    <row r="589" spans="1:20" x14ac:dyDescent="0.3">
      <c r="A589" t="s">
        <v>4</v>
      </c>
      <c r="B589">
        <v>1989</v>
      </c>
      <c r="F589">
        <v>331420</v>
      </c>
      <c r="G589">
        <v>331420</v>
      </c>
      <c r="H589" t="s">
        <v>1879</v>
      </c>
      <c r="I589" t="s">
        <v>1910</v>
      </c>
      <c r="J589" t="s">
        <v>1910</v>
      </c>
      <c r="K589" t="s">
        <v>1911</v>
      </c>
      <c r="L589" t="s">
        <v>1911</v>
      </c>
      <c r="M589">
        <v>1989</v>
      </c>
      <c r="S589" t="s">
        <v>30</v>
      </c>
    </row>
    <row r="590" spans="1:20" x14ac:dyDescent="0.3">
      <c r="A590" t="s">
        <v>4</v>
      </c>
      <c r="B590">
        <v>1993</v>
      </c>
      <c r="F590" t="s">
        <v>3623</v>
      </c>
      <c r="G590" t="s">
        <v>3623</v>
      </c>
      <c r="H590" t="s">
        <v>1879</v>
      </c>
      <c r="I590" t="s">
        <v>1862</v>
      </c>
      <c r="J590" t="s">
        <v>1862</v>
      </c>
      <c r="K590" t="s">
        <v>1863</v>
      </c>
      <c r="L590" t="s">
        <v>1863</v>
      </c>
      <c r="M590">
        <v>1993</v>
      </c>
      <c r="S590" t="s">
        <v>30</v>
      </c>
    </row>
    <row r="591" spans="1:20" x14ac:dyDescent="0.3">
      <c r="A591" t="s">
        <v>4</v>
      </c>
      <c r="B591">
        <v>1998</v>
      </c>
      <c r="F591">
        <v>334512</v>
      </c>
      <c r="G591">
        <v>334512</v>
      </c>
      <c r="H591" t="s">
        <v>1879</v>
      </c>
      <c r="I591" t="s">
        <v>1720</v>
      </c>
      <c r="J591" t="s">
        <v>1720</v>
      </c>
      <c r="K591" t="s">
        <v>1722</v>
      </c>
      <c r="L591" t="s">
        <v>1721</v>
      </c>
      <c r="M591">
        <v>1998</v>
      </c>
      <c r="S591" t="s">
        <v>30</v>
      </c>
    </row>
    <row r="592" spans="1:20" x14ac:dyDescent="0.3">
      <c r="A592" t="s">
        <v>4</v>
      </c>
      <c r="B592">
        <v>1999</v>
      </c>
      <c r="F592">
        <v>515112</v>
      </c>
      <c r="G592">
        <v>515112</v>
      </c>
      <c r="H592" t="s">
        <v>1879</v>
      </c>
      <c r="I592" t="s">
        <v>1669</v>
      </c>
      <c r="J592" t="s">
        <v>1669</v>
      </c>
      <c r="K592" t="s">
        <v>1670</v>
      </c>
      <c r="L592" t="s">
        <v>1670</v>
      </c>
      <c r="M592">
        <v>1999</v>
      </c>
      <c r="S592" t="s">
        <v>1671</v>
      </c>
    </row>
    <row r="593" spans="1:20" x14ac:dyDescent="0.3">
      <c r="A593" t="s">
        <v>4</v>
      </c>
      <c r="B593">
        <v>2001</v>
      </c>
      <c r="F593" t="s">
        <v>3375</v>
      </c>
      <c r="G593" t="s">
        <v>3375</v>
      </c>
      <c r="H593" t="s">
        <v>1879</v>
      </c>
      <c r="I593" t="s">
        <v>1599</v>
      </c>
      <c r="J593" t="s">
        <v>1599</v>
      </c>
      <c r="K593" t="s">
        <v>1600</v>
      </c>
      <c r="L593" t="s">
        <v>1600</v>
      </c>
      <c r="M593">
        <v>2001</v>
      </c>
      <c r="S593" t="s">
        <v>30</v>
      </c>
    </row>
    <row r="594" spans="1:20" x14ac:dyDescent="0.3">
      <c r="A594" t="s">
        <v>4</v>
      </c>
      <c r="B594">
        <v>2009</v>
      </c>
      <c r="F594" t="s">
        <v>3358</v>
      </c>
      <c r="G594" t="s">
        <v>3358</v>
      </c>
      <c r="H594" t="s">
        <v>1879</v>
      </c>
      <c r="I594" t="s">
        <v>1509</v>
      </c>
      <c r="J594" t="s">
        <v>1509</v>
      </c>
      <c r="K594" t="s">
        <v>1463</v>
      </c>
      <c r="L594" t="s">
        <v>1510</v>
      </c>
      <c r="M594">
        <v>2009</v>
      </c>
      <c r="S594" t="s">
        <v>1036</v>
      </c>
      <c r="T594" t="s">
        <v>1511</v>
      </c>
    </row>
    <row r="595" spans="1:20" x14ac:dyDescent="0.3">
      <c r="A595" t="s">
        <v>4</v>
      </c>
      <c r="B595">
        <v>2000</v>
      </c>
      <c r="F595" t="s">
        <v>3364</v>
      </c>
      <c r="G595" t="s">
        <v>3364</v>
      </c>
      <c r="H595" t="s">
        <v>1879</v>
      </c>
      <c r="I595" t="s">
        <v>1643</v>
      </c>
      <c r="J595" t="s">
        <v>1643</v>
      </c>
      <c r="K595" t="s">
        <v>1644</v>
      </c>
      <c r="L595" t="s">
        <v>1644</v>
      </c>
      <c r="M595">
        <v>2000</v>
      </c>
      <c r="S595" t="s">
        <v>617</v>
      </c>
    </row>
    <row r="596" spans="1:20" x14ac:dyDescent="0.3">
      <c r="A596" t="s">
        <v>4</v>
      </c>
      <c r="B596">
        <v>2000</v>
      </c>
      <c r="F596">
        <v>221118</v>
      </c>
      <c r="G596">
        <v>221118</v>
      </c>
      <c r="H596" t="s">
        <v>1879</v>
      </c>
      <c r="I596" t="s">
        <v>1634</v>
      </c>
      <c r="J596" t="s">
        <v>1634</v>
      </c>
      <c r="K596" t="s">
        <v>1635</v>
      </c>
      <c r="L596" t="s">
        <v>1635</v>
      </c>
      <c r="M596">
        <v>2000</v>
      </c>
      <c r="S596" t="s">
        <v>15</v>
      </c>
    </row>
    <row r="597" spans="1:20" x14ac:dyDescent="0.3">
      <c r="A597" t="s">
        <v>4</v>
      </c>
      <c r="B597">
        <v>1999</v>
      </c>
      <c r="F597" t="s">
        <v>3589</v>
      </c>
      <c r="G597" t="s">
        <v>3589</v>
      </c>
      <c r="H597" t="s">
        <v>1879</v>
      </c>
      <c r="I597" t="s">
        <v>1571</v>
      </c>
      <c r="J597" t="s">
        <v>1571</v>
      </c>
      <c r="K597" t="s">
        <v>1650</v>
      </c>
      <c r="L597" t="s">
        <v>1650</v>
      </c>
      <c r="M597">
        <v>1999</v>
      </c>
      <c r="S597" t="s">
        <v>15</v>
      </c>
    </row>
    <row r="598" spans="1:20" x14ac:dyDescent="0.3">
      <c r="A598" t="s">
        <v>4</v>
      </c>
      <c r="B598">
        <v>2014</v>
      </c>
      <c r="F598">
        <v>522110</v>
      </c>
      <c r="G598">
        <v>522110</v>
      </c>
      <c r="H598" t="s">
        <v>1879</v>
      </c>
      <c r="I598" t="s">
        <v>1431</v>
      </c>
      <c r="J598" t="s">
        <v>1431</v>
      </c>
      <c r="K598" t="s">
        <v>1432</v>
      </c>
      <c r="L598" t="s">
        <v>1432</v>
      </c>
      <c r="M598">
        <v>2014</v>
      </c>
      <c r="S598" t="s">
        <v>30</v>
      </c>
    </row>
    <row r="599" spans="1:20" x14ac:dyDescent="0.3">
      <c r="A599" t="s">
        <v>4</v>
      </c>
      <c r="B599">
        <v>1996</v>
      </c>
      <c r="F599">
        <v>488190</v>
      </c>
      <c r="G599">
        <v>488190</v>
      </c>
      <c r="H599" t="s">
        <v>1879</v>
      </c>
      <c r="I599" t="s">
        <v>1792</v>
      </c>
      <c r="J599" t="s">
        <v>1792</v>
      </c>
      <c r="K599" t="s">
        <v>1793</v>
      </c>
      <c r="L599" t="s">
        <v>1793</v>
      </c>
      <c r="M599">
        <v>1996</v>
      </c>
      <c r="S599" t="s">
        <v>30</v>
      </c>
    </row>
    <row r="600" spans="1:20" ht="16.8" x14ac:dyDescent="0.3">
      <c r="A600" t="s">
        <v>4</v>
      </c>
      <c r="B600" s="3">
        <v>2015</v>
      </c>
      <c r="C600" s="4" t="s">
        <v>466</v>
      </c>
      <c r="D600" s="2" t="s">
        <v>466</v>
      </c>
      <c r="E600" s="3" t="s">
        <v>466</v>
      </c>
      <c r="F600" s="3">
        <v>488190</v>
      </c>
      <c r="G600" s="3">
        <v>488190</v>
      </c>
      <c r="H600" t="s">
        <v>1879</v>
      </c>
      <c r="I600" s="3" t="s">
        <v>1419</v>
      </c>
      <c r="J600" s="3" t="s">
        <v>1419</v>
      </c>
      <c r="K600" s="3" t="s">
        <v>1419</v>
      </c>
      <c r="L600" s="3" t="s">
        <v>1419</v>
      </c>
      <c r="M600" s="3">
        <v>2015</v>
      </c>
      <c r="N600" t="s">
        <v>466</v>
      </c>
      <c r="O600" t="s">
        <v>466</v>
      </c>
      <c r="S600" t="s">
        <v>30</v>
      </c>
    </row>
    <row r="601" spans="1:20" ht="16.8" x14ac:dyDescent="0.3">
      <c r="A601" t="s">
        <v>4</v>
      </c>
      <c r="B601">
        <v>2014</v>
      </c>
      <c r="C601" s="4" t="s">
        <v>466</v>
      </c>
      <c r="D601" s="2" t="s">
        <v>466</v>
      </c>
      <c r="E601" s="3" t="s">
        <v>466</v>
      </c>
      <c r="F601" s="3">
        <v>621999</v>
      </c>
      <c r="G601" s="3">
        <v>621999</v>
      </c>
      <c r="H601" t="s">
        <v>1879</v>
      </c>
      <c r="I601" s="3" t="s">
        <v>1419</v>
      </c>
      <c r="J601" s="3" t="s">
        <v>1419</v>
      </c>
      <c r="K601" s="3" t="s">
        <v>1419</v>
      </c>
      <c r="L601" s="3" t="s">
        <v>1419</v>
      </c>
      <c r="M601">
        <v>2014</v>
      </c>
      <c r="N601" t="s">
        <v>466</v>
      </c>
      <c r="O601" t="s">
        <v>466</v>
      </c>
      <c r="S601" t="s">
        <v>30</v>
      </c>
    </row>
    <row r="602" spans="1:20" x14ac:dyDescent="0.3">
      <c r="A602" t="s">
        <v>4</v>
      </c>
      <c r="B602">
        <v>1991</v>
      </c>
      <c r="F602" t="s">
        <v>3383</v>
      </c>
      <c r="G602" t="s">
        <v>3383</v>
      </c>
      <c r="H602" t="s">
        <v>1879</v>
      </c>
      <c r="I602" t="s">
        <v>1880</v>
      </c>
      <c r="J602" t="s">
        <v>1880</v>
      </c>
      <c r="K602" t="s">
        <v>1881</v>
      </c>
      <c r="L602" t="s">
        <v>1881</v>
      </c>
      <c r="M602">
        <v>1991</v>
      </c>
      <c r="S602" t="s">
        <v>30</v>
      </c>
    </row>
    <row r="603" spans="1:20" x14ac:dyDescent="0.3">
      <c r="A603" t="s">
        <v>4</v>
      </c>
      <c r="B603">
        <v>2001</v>
      </c>
      <c r="F603">
        <v>481111</v>
      </c>
      <c r="G603">
        <v>481111</v>
      </c>
      <c r="H603" t="s">
        <v>1879</v>
      </c>
      <c r="I603" t="s">
        <v>1370</v>
      </c>
      <c r="J603" t="s">
        <v>1370</v>
      </c>
      <c r="K603" t="s">
        <v>547</v>
      </c>
      <c r="L603" t="s">
        <v>547</v>
      </c>
      <c r="M603">
        <v>2001</v>
      </c>
      <c r="S603" t="s">
        <v>30</v>
      </c>
    </row>
    <row r="604" spans="1:20" x14ac:dyDescent="0.3">
      <c r="A604" t="s">
        <v>4</v>
      </c>
      <c r="B604">
        <v>1997</v>
      </c>
      <c r="F604">
        <v>522110</v>
      </c>
      <c r="G604">
        <v>522110</v>
      </c>
      <c r="H604" t="s">
        <v>1879</v>
      </c>
      <c r="I604" t="s">
        <v>1774</v>
      </c>
      <c r="J604" t="s">
        <v>1774</v>
      </c>
      <c r="K604" t="s">
        <v>1775</v>
      </c>
      <c r="L604" t="s">
        <v>1775</v>
      </c>
      <c r="M604">
        <v>1997</v>
      </c>
      <c r="S604" t="s">
        <v>15</v>
      </c>
    </row>
    <row r="605" spans="1:20" x14ac:dyDescent="0.3">
      <c r="A605" t="s">
        <v>4</v>
      </c>
      <c r="B605">
        <v>1990</v>
      </c>
      <c r="F605">
        <v>323110</v>
      </c>
      <c r="G605">
        <v>323110</v>
      </c>
      <c r="H605" t="s">
        <v>1879</v>
      </c>
      <c r="I605" t="s">
        <v>1904</v>
      </c>
      <c r="J605" t="s">
        <v>1904</v>
      </c>
      <c r="K605" t="s">
        <v>1905</v>
      </c>
      <c r="L605" t="s">
        <v>1905</v>
      </c>
      <c r="M605">
        <v>1990</v>
      </c>
      <c r="S605" t="s">
        <v>30</v>
      </c>
    </row>
    <row r="606" spans="1:20" x14ac:dyDescent="0.3">
      <c r="A606" t="s">
        <v>4</v>
      </c>
      <c r="B606">
        <v>2004</v>
      </c>
      <c r="H606" t="s">
        <v>1879</v>
      </c>
      <c r="I606" t="s">
        <v>3230</v>
      </c>
      <c r="J606" t="s">
        <v>3230</v>
      </c>
      <c r="K606" t="s">
        <v>3230</v>
      </c>
      <c r="L606" t="s">
        <v>3230</v>
      </c>
      <c r="M606">
        <v>2004</v>
      </c>
      <c r="S606" t="s">
        <v>30</v>
      </c>
    </row>
    <row r="607" spans="1:20" x14ac:dyDescent="0.3">
      <c r="A607" t="s">
        <v>4</v>
      </c>
      <c r="B607">
        <v>1996</v>
      </c>
      <c r="F607" t="s">
        <v>3589</v>
      </c>
      <c r="G607" t="s">
        <v>3589</v>
      </c>
      <c r="H607" t="s">
        <v>1879</v>
      </c>
      <c r="I607" t="s">
        <v>1788</v>
      </c>
      <c r="J607" t="s">
        <v>1788</v>
      </c>
      <c r="K607" t="s">
        <v>1789</v>
      </c>
      <c r="L607" t="s">
        <v>1789</v>
      </c>
      <c r="M607">
        <v>1996</v>
      </c>
      <c r="S607" t="s">
        <v>15</v>
      </c>
    </row>
    <row r="608" spans="1:20" x14ac:dyDescent="0.3">
      <c r="A608" t="s">
        <v>4</v>
      </c>
      <c r="B608">
        <v>1989</v>
      </c>
      <c r="F608">
        <v>481111</v>
      </c>
      <c r="G608">
        <v>481111</v>
      </c>
      <c r="H608" t="s">
        <v>1879</v>
      </c>
      <c r="I608" t="s">
        <v>1915</v>
      </c>
      <c r="J608" t="s">
        <v>1915</v>
      </c>
      <c r="K608" t="s">
        <v>1903</v>
      </c>
      <c r="L608" t="s">
        <v>1903</v>
      </c>
      <c r="M608">
        <v>1989</v>
      </c>
      <c r="S608" t="s">
        <v>1036</v>
      </c>
      <c r="T608" t="s">
        <v>1916</v>
      </c>
    </row>
    <row r="609" spans="1:20" x14ac:dyDescent="0.3">
      <c r="A609" t="s">
        <v>4</v>
      </c>
      <c r="B609">
        <v>2001</v>
      </c>
      <c r="F609" t="s">
        <v>3624</v>
      </c>
      <c r="G609" t="s">
        <v>3624</v>
      </c>
      <c r="H609" t="s">
        <v>1879</v>
      </c>
      <c r="I609" t="s">
        <v>1566</v>
      </c>
      <c r="J609" t="s">
        <v>1566</v>
      </c>
      <c r="K609" t="s">
        <v>1567</v>
      </c>
      <c r="L609" t="s">
        <v>1567</v>
      </c>
      <c r="M609">
        <v>2001</v>
      </c>
      <c r="S609" t="s">
        <v>30</v>
      </c>
    </row>
    <row r="610" spans="1:20" x14ac:dyDescent="0.3">
      <c r="A610" t="s">
        <v>4</v>
      </c>
      <c r="B610">
        <v>2003</v>
      </c>
      <c r="F610">
        <v>333242</v>
      </c>
      <c r="G610">
        <v>333242</v>
      </c>
      <c r="H610" t="s">
        <v>1879</v>
      </c>
      <c r="I610" t="s">
        <v>1553</v>
      </c>
      <c r="J610" t="s">
        <v>1553</v>
      </c>
      <c r="K610" t="s">
        <v>1554</v>
      </c>
      <c r="L610" t="s">
        <v>1554</v>
      </c>
      <c r="M610">
        <v>2003</v>
      </c>
      <c r="S610" t="s">
        <v>30</v>
      </c>
    </row>
    <row r="611" spans="1:20" x14ac:dyDescent="0.3">
      <c r="A611" t="s">
        <v>4</v>
      </c>
      <c r="B611">
        <v>2004</v>
      </c>
      <c r="F611" t="s">
        <v>3589</v>
      </c>
      <c r="G611" t="s">
        <v>3589</v>
      </c>
      <c r="H611" t="s">
        <v>1879</v>
      </c>
      <c r="I611" t="s">
        <v>1542</v>
      </c>
      <c r="J611" t="s">
        <v>1542</v>
      </c>
      <c r="K611" t="s">
        <v>1543</v>
      </c>
      <c r="L611" t="s">
        <v>1543</v>
      </c>
      <c r="M611">
        <v>2004</v>
      </c>
      <c r="S611" t="s">
        <v>30</v>
      </c>
    </row>
    <row r="612" spans="1:20" x14ac:dyDescent="0.3">
      <c r="A612" t="s">
        <v>4</v>
      </c>
      <c r="B612">
        <v>1999</v>
      </c>
      <c r="F612" t="s">
        <v>3589</v>
      </c>
      <c r="G612" t="s">
        <v>3589</v>
      </c>
      <c r="H612" t="s">
        <v>1879</v>
      </c>
      <c r="I612" t="s">
        <v>1542</v>
      </c>
      <c r="J612" t="s">
        <v>1542</v>
      </c>
      <c r="K612" t="s">
        <v>1694</v>
      </c>
      <c r="L612" t="s">
        <v>1694</v>
      </c>
      <c r="M612">
        <v>1999</v>
      </c>
      <c r="S612" t="s">
        <v>15</v>
      </c>
    </row>
    <row r="613" spans="1:20" x14ac:dyDescent="0.3">
      <c r="A613" t="s">
        <v>4</v>
      </c>
      <c r="B613">
        <v>1996</v>
      </c>
      <c r="F613">
        <v>513210</v>
      </c>
      <c r="G613">
        <v>513210</v>
      </c>
      <c r="H613" t="s">
        <v>1879</v>
      </c>
      <c r="I613" t="s">
        <v>433</v>
      </c>
      <c r="J613" t="s">
        <v>433</v>
      </c>
      <c r="K613" t="s">
        <v>1790</v>
      </c>
      <c r="L613" t="s">
        <v>1790</v>
      </c>
      <c r="M613">
        <v>1996</v>
      </c>
      <c r="S613" t="s">
        <v>30</v>
      </c>
    </row>
    <row r="614" spans="1:20" ht="16.8" x14ac:dyDescent="0.3">
      <c r="A614" t="s">
        <v>4</v>
      </c>
      <c r="B614">
        <v>2016</v>
      </c>
      <c r="C614" s="4" t="s">
        <v>466</v>
      </c>
      <c r="D614" s="2" t="s">
        <v>466</v>
      </c>
      <c r="E614" s="3" t="s">
        <v>466</v>
      </c>
      <c r="F614" s="3">
        <v>562119</v>
      </c>
      <c r="G614" s="3">
        <v>562119</v>
      </c>
      <c r="H614" s="3" t="s">
        <v>1366</v>
      </c>
      <c r="I614" s="3" t="s">
        <v>515</v>
      </c>
      <c r="J614" s="3" t="s">
        <v>515</v>
      </c>
      <c r="K614" s="3" t="s">
        <v>1386</v>
      </c>
      <c r="L614" s="3" t="s">
        <v>1386</v>
      </c>
      <c r="M614">
        <v>2016</v>
      </c>
      <c r="N614" t="s">
        <v>466</v>
      </c>
      <c r="O614" t="s">
        <v>466</v>
      </c>
      <c r="S614" t="s">
        <v>30</v>
      </c>
    </row>
    <row r="615" spans="1:20" x14ac:dyDescent="0.3">
      <c r="A615" t="s">
        <v>4</v>
      </c>
      <c r="B615">
        <v>1997</v>
      </c>
      <c r="F615" t="s">
        <v>3362</v>
      </c>
      <c r="G615" t="s">
        <v>3362</v>
      </c>
      <c r="H615" t="s">
        <v>1879</v>
      </c>
      <c r="I615" t="s">
        <v>515</v>
      </c>
      <c r="J615" t="s">
        <v>1780</v>
      </c>
      <c r="K615" t="s">
        <v>903</v>
      </c>
      <c r="L615" t="s">
        <v>903</v>
      </c>
      <c r="M615">
        <v>1997</v>
      </c>
      <c r="S615" t="s">
        <v>30</v>
      </c>
    </row>
    <row r="616" spans="1:20" x14ac:dyDescent="0.3">
      <c r="A616" t="s">
        <v>4</v>
      </c>
      <c r="B616">
        <v>2013</v>
      </c>
      <c r="F616">
        <v>524114</v>
      </c>
      <c r="G616">
        <v>524114</v>
      </c>
      <c r="H616" t="s">
        <v>1879</v>
      </c>
      <c r="I616" t="s">
        <v>1434</v>
      </c>
      <c r="J616" t="s">
        <v>1434</v>
      </c>
      <c r="K616" t="s">
        <v>1435</v>
      </c>
      <c r="L616" t="s">
        <v>1435</v>
      </c>
      <c r="M616">
        <v>2013</v>
      </c>
      <c r="S616" t="s">
        <v>30</v>
      </c>
    </row>
    <row r="617" spans="1:20" x14ac:dyDescent="0.3">
      <c r="A617" t="s">
        <v>4</v>
      </c>
      <c r="B617">
        <v>1996</v>
      </c>
      <c r="F617">
        <v>522110</v>
      </c>
      <c r="G617">
        <v>522110</v>
      </c>
      <c r="H617" t="s">
        <v>1879</v>
      </c>
      <c r="I617" t="s">
        <v>1555</v>
      </c>
      <c r="J617" t="s">
        <v>1555</v>
      </c>
      <c r="K617" t="s">
        <v>1791</v>
      </c>
      <c r="L617" t="s">
        <v>1791</v>
      </c>
      <c r="M617">
        <v>1996</v>
      </c>
      <c r="S617" t="s">
        <v>15</v>
      </c>
    </row>
    <row r="618" spans="1:20" x14ac:dyDescent="0.3">
      <c r="A618" t="s">
        <v>4</v>
      </c>
      <c r="B618">
        <v>2002</v>
      </c>
      <c r="F618">
        <v>522110</v>
      </c>
      <c r="G618">
        <v>522110</v>
      </c>
      <c r="H618" t="s">
        <v>1879</v>
      </c>
      <c r="I618" t="s">
        <v>1555</v>
      </c>
      <c r="J618" t="s">
        <v>1555</v>
      </c>
      <c r="K618" t="s">
        <v>1556</v>
      </c>
      <c r="L618" t="s">
        <v>1556</v>
      </c>
      <c r="M618">
        <v>2002</v>
      </c>
      <c r="S618" t="s">
        <v>15</v>
      </c>
      <c r="T618" t="s">
        <v>1557</v>
      </c>
    </row>
    <row r="619" spans="1:20" x14ac:dyDescent="0.3">
      <c r="A619" t="s">
        <v>4</v>
      </c>
      <c r="B619">
        <v>2001</v>
      </c>
      <c r="F619">
        <v>522110</v>
      </c>
      <c r="G619">
        <v>522110</v>
      </c>
      <c r="H619" t="s">
        <v>1879</v>
      </c>
      <c r="I619" t="s">
        <v>1555</v>
      </c>
      <c r="J619" t="s">
        <v>1555</v>
      </c>
      <c r="K619" t="s">
        <v>1565</v>
      </c>
      <c r="L619" t="s">
        <v>1565</v>
      </c>
      <c r="M619">
        <v>2001</v>
      </c>
      <c r="S619" t="s">
        <v>15</v>
      </c>
    </row>
    <row r="620" spans="1:20" x14ac:dyDescent="0.3">
      <c r="A620" t="s">
        <v>4</v>
      </c>
      <c r="B620">
        <v>2000</v>
      </c>
      <c r="F620">
        <v>522110</v>
      </c>
      <c r="G620">
        <v>522110</v>
      </c>
      <c r="H620" t="s">
        <v>1879</v>
      </c>
      <c r="I620" t="s">
        <v>1555</v>
      </c>
      <c r="J620" t="s">
        <v>1555</v>
      </c>
      <c r="K620" t="s">
        <v>1611</v>
      </c>
      <c r="L620" t="s">
        <v>1611</v>
      </c>
      <c r="M620">
        <v>2000</v>
      </c>
      <c r="S620" t="s">
        <v>30</v>
      </c>
    </row>
    <row r="621" spans="1:20" x14ac:dyDescent="0.3">
      <c r="A621" t="s">
        <v>4</v>
      </c>
      <c r="B621">
        <v>2000</v>
      </c>
      <c r="F621">
        <v>522110</v>
      </c>
      <c r="G621">
        <v>522110</v>
      </c>
      <c r="H621" t="s">
        <v>1879</v>
      </c>
      <c r="I621" t="s">
        <v>1555</v>
      </c>
      <c r="J621" t="s">
        <v>1555</v>
      </c>
      <c r="K621" t="s">
        <v>1606</v>
      </c>
      <c r="L621" t="s">
        <v>1606</v>
      </c>
      <c r="M621">
        <v>2000</v>
      </c>
      <c r="S621" t="s">
        <v>30</v>
      </c>
    </row>
    <row r="622" spans="1:20" x14ac:dyDescent="0.3">
      <c r="A622" t="s">
        <v>4</v>
      </c>
      <c r="B622">
        <v>2000</v>
      </c>
      <c r="F622">
        <v>522110</v>
      </c>
      <c r="G622">
        <v>522110</v>
      </c>
      <c r="H622" t="s">
        <v>1879</v>
      </c>
      <c r="I622" t="s">
        <v>1555</v>
      </c>
      <c r="J622" t="s">
        <v>1555</v>
      </c>
      <c r="K622" t="s">
        <v>1623</v>
      </c>
      <c r="L622" t="s">
        <v>1623</v>
      </c>
      <c r="M622">
        <v>2000</v>
      </c>
      <c r="S622" t="s">
        <v>30</v>
      </c>
    </row>
    <row r="623" spans="1:20" x14ac:dyDescent="0.3">
      <c r="A623" t="s">
        <v>4</v>
      </c>
      <c r="B623">
        <v>1998</v>
      </c>
      <c r="F623">
        <v>515112</v>
      </c>
      <c r="G623">
        <v>515112</v>
      </c>
      <c r="H623" t="s">
        <v>1879</v>
      </c>
      <c r="I623" t="s">
        <v>1749</v>
      </c>
      <c r="J623" t="s">
        <v>1749</v>
      </c>
      <c r="K623" t="s">
        <v>1750</v>
      </c>
      <c r="L623" t="s">
        <v>1750</v>
      </c>
      <c r="M623">
        <v>1998</v>
      </c>
      <c r="S623" t="s">
        <v>30</v>
      </c>
    </row>
    <row r="624" spans="1:20" x14ac:dyDescent="0.3">
      <c r="A624" t="s">
        <v>4</v>
      </c>
      <c r="B624">
        <v>1996</v>
      </c>
      <c r="F624">
        <v>336510</v>
      </c>
      <c r="G624">
        <v>336510</v>
      </c>
      <c r="H624" t="s">
        <v>1879</v>
      </c>
      <c r="I624" t="s">
        <v>5</v>
      </c>
      <c r="J624" t="s">
        <v>5</v>
      </c>
      <c r="K624" t="s">
        <v>1810</v>
      </c>
      <c r="L624" t="s">
        <v>1810</v>
      </c>
      <c r="M624">
        <v>1996</v>
      </c>
      <c r="S624" t="s">
        <v>30</v>
      </c>
    </row>
    <row r="625" spans="1:24" x14ac:dyDescent="0.3">
      <c r="A625" t="s">
        <v>4</v>
      </c>
      <c r="B625">
        <v>1992</v>
      </c>
      <c r="F625" t="s">
        <v>3625</v>
      </c>
      <c r="G625" t="s">
        <v>3625</v>
      </c>
      <c r="H625" t="s">
        <v>1875</v>
      </c>
      <c r="I625" t="s">
        <v>1877</v>
      </c>
      <c r="J625" t="s">
        <v>1877</v>
      </c>
      <c r="K625" t="s">
        <v>1878</v>
      </c>
      <c r="L625" t="s">
        <v>1878</v>
      </c>
      <c r="M625">
        <v>1992</v>
      </c>
      <c r="S625" t="s">
        <v>30</v>
      </c>
    </row>
    <row r="626" spans="1:24" x14ac:dyDescent="0.3">
      <c r="A626" t="s">
        <v>4</v>
      </c>
      <c r="B626">
        <v>1998</v>
      </c>
      <c r="F626">
        <v>517919</v>
      </c>
      <c r="G626">
        <v>517919</v>
      </c>
      <c r="H626" t="s">
        <v>1879</v>
      </c>
      <c r="I626" t="s">
        <v>802</v>
      </c>
      <c r="J626" t="s">
        <v>802</v>
      </c>
      <c r="K626" t="s">
        <v>1145</v>
      </c>
      <c r="L626" t="s">
        <v>1145</v>
      </c>
      <c r="M626">
        <v>1998</v>
      </c>
      <c r="S626" t="s">
        <v>30</v>
      </c>
    </row>
    <row r="627" spans="1:24" ht="16.8" x14ac:dyDescent="0.3">
      <c r="A627" t="s">
        <v>4</v>
      </c>
      <c r="B627">
        <v>1994</v>
      </c>
      <c r="C627" s="4">
        <v>34495</v>
      </c>
      <c r="D627" s="2" t="s">
        <v>314</v>
      </c>
      <c r="E627" s="3" t="s">
        <v>315</v>
      </c>
      <c r="F627" s="3">
        <v>8062</v>
      </c>
      <c r="G627" s="3">
        <v>8062</v>
      </c>
      <c r="H627" s="3" t="s">
        <v>1195</v>
      </c>
      <c r="I627" s="3" t="s">
        <v>1193</v>
      </c>
      <c r="J627" s="3" t="s">
        <v>1193</v>
      </c>
      <c r="K627" s="3" t="s">
        <v>1194</v>
      </c>
      <c r="L627" s="3" t="s">
        <v>1194</v>
      </c>
      <c r="M627">
        <f t="shared" ref="M627:M650" si="21">IF(MONTH(N627) &lt; 10, YEAR(N627), YEAR(N627)+1)</f>
        <v>1994</v>
      </c>
      <c r="N627" s="1">
        <v>34495</v>
      </c>
      <c r="O627" s="1">
        <v>35487</v>
      </c>
      <c r="Q627">
        <v>44</v>
      </c>
      <c r="R627">
        <v>31</v>
      </c>
      <c r="S627" t="s">
        <v>15</v>
      </c>
      <c r="T627" t="s">
        <v>1196</v>
      </c>
    </row>
    <row r="628" spans="1:24" ht="16.8" x14ac:dyDescent="0.3">
      <c r="A628" t="s">
        <v>4</v>
      </c>
      <c r="B628">
        <v>1985</v>
      </c>
      <c r="C628" s="4">
        <v>31036</v>
      </c>
      <c r="D628" s="2" t="s">
        <v>369</v>
      </c>
      <c r="E628" s="3" t="s">
        <v>370</v>
      </c>
      <c r="F628" s="3">
        <v>3089</v>
      </c>
      <c r="G628" s="3">
        <v>3089</v>
      </c>
      <c r="H628" s="3" t="s">
        <v>501</v>
      </c>
      <c r="I628" s="3" t="s">
        <v>1028</v>
      </c>
      <c r="J628" s="3" t="s">
        <v>1028</v>
      </c>
      <c r="K628" s="3" t="s">
        <v>1029</v>
      </c>
      <c r="L628" s="3" t="s">
        <v>1029</v>
      </c>
      <c r="M628">
        <f t="shared" si="21"/>
        <v>1985</v>
      </c>
      <c r="N628" s="1">
        <v>31036</v>
      </c>
      <c r="O628" s="1">
        <v>31306</v>
      </c>
      <c r="Q628">
        <v>62</v>
      </c>
      <c r="R628">
        <v>25</v>
      </c>
      <c r="S628" t="s">
        <v>30</v>
      </c>
    </row>
    <row r="629" spans="1:24" ht="16.8" x14ac:dyDescent="0.3">
      <c r="A629" t="s">
        <v>4</v>
      </c>
      <c r="B629">
        <v>1985</v>
      </c>
      <c r="C629" s="4">
        <v>31226</v>
      </c>
      <c r="D629" s="2" t="s">
        <v>368</v>
      </c>
      <c r="E629" s="3" t="s">
        <v>48</v>
      </c>
      <c r="F629" s="3" t="s">
        <v>1026</v>
      </c>
      <c r="G629" s="3" t="s">
        <v>1026</v>
      </c>
      <c r="H629" s="3" t="s">
        <v>501</v>
      </c>
      <c r="I629" s="3" t="s">
        <v>1027</v>
      </c>
      <c r="J629" s="3" t="s">
        <v>1027</v>
      </c>
      <c r="K629" s="3" t="s">
        <v>966</v>
      </c>
      <c r="L629" s="3" t="s">
        <v>966</v>
      </c>
      <c r="M629">
        <f t="shared" si="21"/>
        <v>1985</v>
      </c>
      <c r="N629" s="1">
        <v>31112</v>
      </c>
      <c r="O629" s="1">
        <v>31226</v>
      </c>
      <c r="Q629">
        <v>26.1</v>
      </c>
      <c r="R629">
        <v>3.5</v>
      </c>
      <c r="S629" t="s">
        <v>30</v>
      </c>
      <c r="T629" t="s">
        <v>1307</v>
      </c>
    </row>
    <row r="630" spans="1:24" ht="16.8" x14ac:dyDescent="0.3">
      <c r="A630" t="s">
        <v>4</v>
      </c>
      <c r="B630">
        <v>2000</v>
      </c>
      <c r="C630" s="4">
        <v>36698</v>
      </c>
      <c r="D630" s="2" t="s">
        <v>220</v>
      </c>
      <c r="E630" s="3" t="s">
        <v>48</v>
      </c>
      <c r="F630" s="3" t="s">
        <v>814</v>
      </c>
      <c r="G630" s="3" t="s">
        <v>814</v>
      </c>
      <c r="H630" s="3" t="s">
        <v>501</v>
      </c>
      <c r="I630" s="3" t="s">
        <v>657</v>
      </c>
      <c r="J630" s="3" t="s">
        <v>657</v>
      </c>
      <c r="K630" s="3" t="s">
        <v>656</v>
      </c>
      <c r="L630" s="3" t="s">
        <v>656</v>
      </c>
      <c r="M630">
        <f t="shared" si="21"/>
        <v>2000</v>
      </c>
      <c r="N630" s="1">
        <v>36698</v>
      </c>
      <c r="O630" s="1">
        <v>36874</v>
      </c>
      <c r="Q630">
        <v>6000</v>
      </c>
      <c r="R630">
        <v>1800</v>
      </c>
      <c r="S630" t="s">
        <v>31</v>
      </c>
      <c r="V630">
        <f>(0.69*25+0.5*31+0.98*5+0.85*5+0.4*8+0.55*28+0.5*29+0.5*10+0.5*22+0.4*5+0.35*17+0.4*18+0.31*24+0.6*8+0.65*3+0.3*40)/X630</f>
        <v>0.47604316546762593</v>
      </c>
      <c r="X630">
        <f>25+31+5+5+8+28+29+10+22+5+17+18+24+8+3+40</f>
        <v>278</v>
      </c>
    </row>
    <row r="631" spans="1:24" ht="16.8" x14ac:dyDescent="0.3">
      <c r="A631" t="s">
        <v>4</v>
      </c>
      <c r="B631">
        <v>1993</v>
      </c>
      <c r="C631" s="4">
        <v>34129</v>
      </c>
      <c r="D631" s="2" t="s">
        <v>318</v>
      </c>
      <c r="E631" s="3" t="s">
        <v>57</v>
      </c>
      <c r="F631" s="3" t="s">
        <v>1202</v>
      </c>
      <c r="G631" s="3" t="s">
        <v>1202</v>
      </c>
      <c r="H631" s="3" t="s">
        <v>501</v>
      </c>
      <c r="I631" s="3" t="s">
        <v>1203</v>
      </c>
      <c r="J631" s="3" t="s">
        <v>1203</v>
      </c>
      <c r="K631" s="3" t="s">
        <v>1204</v>
      </c>
      <c r="L631" s="3" t="s">
        <v>1204</v>
      </c>
      <c r="M631">
        <f t="shared" si="21"/>
        <v>1993</v>
      </c>
      <c r="N631" s="1">
        <v>34129</v>
      </c>
      <c r="O631" s="1">
        <v>34428</v>
      </c>
      <c r="S631" t="s">
        <v>617</v>
      </c>
      <c r="T631" t="s">
        <v>1293</v>
      </c>
    </row>
    <row r="632" spans="1:24" ht="16.8" x14ac:dyDescent="0.3">
      <c r="A632" t="s">
        <v>4</v>
      </c>
      <c r="B632">
        <v>1998</v>
      </c>
      <c r="C632" s="4">
        <v>36004</v>
      </c>
      <c r="D632" s="2" t="s">
        <v>258</v>
      </c>
      <c r="E632" s="3" t="s">
        <v>48</v>
      </c>
      <c r="F632" s="3">
        <v>4812</v>
      </c>
      <c r="G632" s="3">
        <v>4812</v>
      </c>
      <c r="H632" s="3" t="s">
        <v>420</v>
      </c>
      <c r="I632" s="3" t="s">
        <v>896</v>
      </c>
      <c r="J632" s="3" t="s">
        <v>896</v>
      </c>
      <c r="K632" s="3" t="s">
        <v>897</v>
      </c>
      <c r="L632" s="3" t="s">
        <v>897</v>
      </c>
      <c r="M632">
        <f t="shared" si="21"/>
        <v>1995</v>
      </c>
      <c r="N632" s="1">
        <v>34634</v>
      </c>
      <c r="O632" s="1">
        <v>36510</v>
      </c>
      <c r="S632" t="s">
        <v>30</v>
      </c>
      <c r="T632" t="s">
        <v>1277</v>
      </c>
    </row>
    <row r="633" spans="1:24" ht="16.8" x14ac:dyDescent="0.3">
      <c r="A633" t="s">
        <v>4</v>
      </c>
      <c r="B633">
        <v>1988</v>
      </c>
      <c r="C633" s="4">
        <v>32387</v>
      </c>
      <c r="D633" s="2" t="s">
        <v>346</v>
      </c>
      <c r="E633" s="3" t="s">
        <v>347</v>
      </c>
      <c r="F633" s="3">
        <v>4953</v>
      </c>
      <c r="G633" s="3">
        <v>4953</v>
      </c>
      <c r="H633" s="3" t="s">
        <v>420</v>
      </c>
      <c r="I633" s="3" t="s">
        <v>515</v>
      </c>
      <c r="J633" s="3" t="s">
        <v>515</v>
      </c>
      <c r="K633" s="3" t="s">
        <v>976</v>
      </c>
      <c r="L633" s="3" t="s">
        <v>976</v>
      </c>
      <c r="M633">
        <f t="shared" si="21"/>
        <v>1988</v>
      </c>
      <c r="N633" s="1">
        <v>32387</v>
      </c>
      <c r="O633" s="1">
        <v>32469</v>
      </c>
      <c r="Q633">
        <v>2000</v>
      </c>
      <c r="R633">
        <v>17.5</v>
      </c>
      <c r="S633" t="s">
        <v>30</v>
      </c>
    </row>
    <row r="634" spans="1:24" ht="16.8" x14ac:dyDescent="0.3">
      <c r="A634" t="s">
        <v>4</v>
      </c>
      <c r="B634">
        <v>1985</v>
      </c>
      <c r="C634" s="4">
        <v>31243</v>
      </c>
      <c r="D634" s="2" t="s">
        <v>367</v>
      </c>
      <c r="E634" s="3" t="s">
        <v>79</v>
      </c>
      <c r="F634" s="3">
        <v>324121</v>
      </c>
      <c r="G634" s="3">
        <v>324121</v>
      </c>
      <c r="H634" s="3" t="s">
        <v>420</v>
      </c>
      <c r="I634" s="3" t="s">
        <v>1022</v>
      </c>
      <c r="J634" s="3" t="s">
        <v>1022</v>
      </c>
      <c r="K634" s="3" t="s">
        <v>1023</v>
      </c>
      <c r="L634" s="3" t="s">
        <v>1023</v>
      </c>
      <c r="M634">
        <f t="shared" si="21"/>
        <v>1985</v>
      </c>
      <c r="N634" s="1">
        <v>31243</v>
      </c>
      <c r="O634" s="1">
        <v>31883</v>
      </c>
      <c r="S634" t="s">
        <v>15</v>
      </c>
      <c r="V634">
        <v>0.24</v>
      </c>
      <c r="W634">
        <v>0.17</v>
      </c>
    </row>
    <row r="635" spans="1:24" ht="16.8" x14ac:dyDescent="0.3">
      <c r="A635" t="s">
        <v>4</v>
      </c>
      <c r="B635">
        <v>1979</v>
      </c>
      <c r="C635" s="4">
        <v>28936</v>
      </c>
      <c r="D635" s="2" t="s">
        <v>406</v>
      </c>
      <c r="E635" s="3" t="s">
        <v>70</v>
      </c>
      <c r="F635" s="3">
        <v>333613</v>
      </c>
      <c r="G635" s="3">
        <v>333613</v>
      </c>
      <c r="H635" s="3" t="s">
        <v>420</v>
      </c>
      <c r="I635" s="3" t="s">
        <v>1114</v>
      </c>
      <c r="J635" s="3" t="s">
        <v>1114</v>
      </c>
      <c r="K635" s="3" t="s">
        <v>1115</v>
      </c>
      <c r="L635" s="3" t="s">
        <v>1115</v>
      </c>
      <c r="M635">
        <f t="shared" si="21"/>
        <v>1979</v>
      </c>
      <c r="N635" s="1">
        <v>28936</v>
      </c>
      <c r="O635" s="1">
        <v>29346</v>
      </c>
      <c r="Q635">
        <v>2170</v>
      </c>
      <c r="R635">
        <v>67</v>
      </c>
      <c r="S635" t="s">
        <v>30</v>
      </c>
    </row>
    <row r="636" spans="1:24" ht="16.8" x14ac:dyDescent="0.3">
      <c r="A636" t="s">
        <v>4</v>
      </c>
      <c r="B636">
        <v>2007</v>
      </c>
      <c r="C636" s="4">
        <v>39190</v>
      </c>
      <c r="D636" s="2" t="s">
        <v>170</v>
      </c>
      <c r="E636" s="3" t="s">
        <v>48</v>
      </c>
      <c r="F636" s="3">
        <v>336510</v>
      </c>
      <c r="G636" s="3">
        <v>336510</v>
      </c>
      <c r="H636" s="3" t="s">
        <v>420</v>
      </c>
      <c r="I636" s="3" t="s">
        <v>707</v>
      </c>
      <c r="J636" s="3" t="s">
        <v>707</v>
      </c>
      <c r="K636" s="3" t="s">
        <v>709</v>
      </c>
      <c r="L636" s="3" t="s">
        <v>708</v>
      </c>
      <c r="M636">
        <f t="shared" si="21"/>
        <v>2007</v>
      </c>
      <c r="N636" s="1">
        <v>39190</v>
      </c>
      <c r="O636" s="1">
        <v>39644</v>
      </c>
      <c r="Q636">
        <v>2500</v>
      </c>
      <c r="R636">
        <v>24</v>
      </c>
      <c r="S636" t="s">
        <v>30</v>
      </c>
    </row>
    <row r="637" spans="1:24" ht="16.8" x14ac:dyDescent="0.3">
      <c r="A637" t="s">
        <v>4</v>
      </c>
      <c r="B637">
        <v>2004</v>
      </c>
      <c r="C637" s="4">
        <v>37908</v>
      </c>
      <c r="D637" s="2" t="s">
        <v>191</v>
      </c>
      <c r="E637" s="3" t="s">
        <v>48</v>
      </c>
      <c r="F637" s="3">
        <v>484220</v>
      </c>
      <c r="G637" s="3">
        <v>484220</v>
      </c>
      <c r="H637" s="3" t="s">
        <v>420</v>
      </c>
      <c r="I637" s="3" t="s">
        <v>515</v>
      </c>
      <c r="J637" s="3" t="s">
        <v>515</v>
      </c>
      <c r="K637" s="3" t="s">
        <v>657</v>
      </c>
      <c r="L637" s="3" t="s">
        <v>657</v>
      </c>
      <c r="M637">
        <f t="shared" si="21"/>
        <v>2004</v>
      </c>
      <c r="N637" s="1">
        <v>37908</v>
      </c>
      <c r="O637" s="1">
        <v>38076</v>
      </c>
      <c r="Q637">
        <v>11100</v>
      </c>
      <c r="R637">
        <v>5500</v>
      </c>
      <c r="S637" t="s">
        <v>1036</v>
      </c>
      <c r="T637" t="s">
        <v>1260</v>
      </c>
      <c r="U637">
        <v>8</v>
      </c>
      <c r="V637">
        <v>0.68</v>
      </c>
      <c r="X637">
        <v>40</v>
      </c>
    </row>
    <row r="638" spans="1:24" ht="16.8" x14ac:dyDescent="0.3">
      <c r="A638" t="s">
        <v>4</v>
      </c>
      <c r="B638">
        <v>2013</v>
      </c>
      <c r="C638" s="4">
        <v>41254</v>
      </c>
      <c r="D638" s="2" t="s">
        <v>109</v>
      </c>
      <c r="E638" s="3" t="s">
        <v>57</v>
      </c>
      <c r="F638" s="3">
        <v>487110</v>
      </c>
      <c r="G638" s="3">
        <v>487110</v>
      </c>
      <c r="H638" s="3" t="s">
        <v>420</v>
      </c>
      <c r="I638" s="3" t="s">
        <v>556</v>
      </c>
      <c r="J638" s="3" t="s">
        <v>557</v>
      </c>
      <c r="K638" s="3" t="s">
        <v>558</v>
      </c>
      <c r="L638" s="3" t="s">
        <v>559</v>
      </c>
      <c r="M638">
        <f t="shared" si="21"/>
        <v>2013</v>
      </c>
      <c r="N638" s="1">
        <v>41254</v>
      </c>
      <c r="O638" s="1">
        <v>42325</v>
      </c>
      <c r="S638" t="s">
        <v>617</v>
      </c>
    </row>
    <row r="639" spans="1:24" ht="16.8" x14ac:dyDescent="0.3">
      <c r="A639" t="s">
        <v>4</v>
      </c>
      <c r="B639">
        <v>1983</v>
      </c>
      <c r="C639" s="4">
        <v>30442</v>
      </c>
      <c r="D639" s="2" t="s">
        <v>380</v>
      </c>
      <c r="E639" s="3" t="s">
        <v>381</v>
      </c>
      <c r="F639" s="3">
        <v>522110</v>
      </c>
      <c r="G639" s="3">
        <v>522110</v>
      </c>
      <c r="H639" s="3" t="s">
        <v>420</v>
      </c>
      <c r="I639" s="3" t="s">
        <v>1053</v>
      </c>
      <c r="J639" s="3" t="s">
        <v>1053</v>
      </c>
      <c r="K639" s="3" t="s">
        <v>1054</v>
      </c>
      <c r="L639" s="3" t="s">
        <v>1054</v>
      </c>
      <c r="M639">
        <f t="shared" si="21"/>
        <v>1983</v>
      </c>
      <c r="N639" s="1">
        <v>30442</v>
      </c>
      <c r="O639" s="1">
        <v>30845</v>
      </c>
      <c r="S639" t="s">
        <v>15</v>
      </c>
    </row>
    <row r="640" spans="1:24" ht="16.8" x14ac:dyDescent="0.3">
      <c r="A640" t="s">
        <v>4</v>
      </c>
      <c r="B640">
        <v>2018</v>
      </c>
      <c r="C640" s="4">
        <v>43273</v>
      </c>
      <c r="D640" s="2" t="s">
        <v>54</v>
      </c>
      <c r="E640" s="3" t="s">
        <v>48</v>
      </c>
      <c r="F640" s="3">
        <v>551112</v>
      </c>
      <c r="G640" s="3">
        <v>212312</v>
      </c>
      <c r="H640" s="3" t="s">
        <v>420</v>
      </c>
      <c r="I640" s="3" t="s">
        <v>427</v>
      </c>
      <c r="J640" s="3" t="s">
        <v>427</v>
      </c>
      <c r="K640" s="3" t="s">
        <v>428</v>
      </c>
      <c r="L640" s="3" t="s">
        <v>428</v>
      </c>
      <c r="M640">
        <f t="shared" si="21"/>
        <v>2018</v>
      </c>
      <c r="N640" s="1">
        <v>43273</v>
      </c>
      <c r="O640" s="1">
        <v>43273</v>
      </c>
      <c r="Q640">
        <v>26000</v>
      </c>
      <c r="R640">
        <v>44</v>
      </c>
      <c r="S640" t="s">
        <v>30</v>
      </c>
    </row>
    <row r="641" spans="1:24" ht="16.8" x14ac:dyDescent="0.3">
      <c r="A641" t="s">
        <v>4</v>
      </c>
      <c r="B641">
        <v>1990</v>
      </c>
      <c r="C641" s="4">
        <v>42498</v>
      </c>
      <c r="D641" s="2" t="s">
        <v>74</v>
      </c>
      <c r="E641" s="3" t="s">
        <v>75</v>
      </c>
      <c r="F641" s="3" t="s">
        <v>476</v>
      </c>
      <c r="G641" s="3" t="s">
        <v>476</v>
      </c>
      <c r="H641" s="3" t="s">
        <v>420</v>
      </c>
      <c r="I641" s="3" t="s">
        <v>478</v>
      </c>
      <c r="J641" s="3" t="s">
        <v>478</v>
      </c>
      <c r="K641" s="3" t="s">
        <v>479</v>
      </c>
      <c r="L641" s="3" t="s">
        <v>479</v>
      </c>
      <c r="M641">
        <f t="shared" si="21"/>
        <v>1990</v>
      </c>
      <c r="N641" s="1">
        <v>33001</v>
      </c>
      <c r="Q641">
        <v>51</v>
      </c>
      <c r="S641" t="s">
        <v>30</v>
      </c>
    </row>
    <row r="642" spans="1:24" ht="16.8" x14ac:dyDescent="0.3">
      <c r="A642" t="s">
        <v>4</v>
      </c>
      <c r="B642">
        <v>1979</v>
      </c>
      <c r="C642" s="4">
        <v>29123</v>
      </c>
      <c r="D642" s="2" t="s">
        <v>401</v>
      </c>
      <c r="E642" s="3" t="s">
        <v>256</v>
      </c>
      <c r="F642" s="3" t="s">
        <v>1103</v>
      </c>
      <c r="G642" s="3" t="s">
        <v>1103</v>
      </c>
      <c r="H642" s="3" t="s">
        <v>420</v>
      </c>
      <c r="I642" s="3" t="s">
        <v>1104</v>
      </c>
      <c r="J642" s="3" t="s">
        <v>1104</v>
      </c>
      <c r="K642" s="3" t="s">
        <v>1105</v>
      </c>
      <c r="L642" s="3" t="s">
        <v>1105</v>
      </c>
      <c r="M642">
        <f t="shared" si="21"/>
        <v>1979</v>
      </c>
      <c r="N642" s="1">
        <v>29123</v>
      </c>
      <c r="O642" s="1">
        <v>29676</v>
      </c>
      <c r="R642">
        <f>138.848+96.324</f>
        <v>235.17200000000003</v>
      </c>
      <c r="S642" t="s">
        <v>30</v>
      </c>
    </row>
    <row r="643" spans="1:24" ht="16.8" x14ac:dyDescent="0.3">
      <c r="A643" t="s">
        <v>4</v>
      </c>
      <c r="B643">
        <v>1996</v>
      </c>
      <c r="C643" s="4">
        <v>35094</v>
      </c>
      <c r="D643" s="2" t="s">
        <v>300</v>
      </c>
      <c r="E643" s="3" t="s">
        <v>48</v>
      </c>
      <c r="F643" s="3" t="s">
        <v>1170</v>
      </c>
      <c r="G643" s="3" t="s">
        <v>1170</v>
      </c>
      <c r="H643" s="3" t="s">
        <v>420</v>
      </c>
      <c r="I643" s="3" t="s">
        <v>1171</v>
      </c>
      <c r="J643" s="3" t="s">
        <v>1171</v>
      </c>
      <c r="K643" s="3" t="s">
        <v>1172</v>
      </c>
      <c r="L643" s="3" t="s">
        <v>1172</v>
      </c>
      <c r="M643">
        <f t="shared" si="21"/>
        <v>1996</v>
      </c>
      <c r="N643" s="1">
        <v>35094</v>
      </c>
      <c r="O643" s="1">
        <v>35172</v>
      </c>
      <c r="Q643">
        <v>234.7</v>
      </c>
      <c r="R643">
        <v>11.8</v>
      </c>
      <c r="S643" t="s">
        <v>30</v>
      </c>
    </row>
    <row r="644" spans="1:24" ht="16.8" x14ac:dyDescent="0.3">
      <c r="A644" t="s">
        <v>4</v>
      </c>
      <c r="B644">
        <v>2000</v>
      </c>
      <c r="C644" s="4">
        <v>36658</v>
      </c>
      <c r="D644" s="2" t="s">
        <v>223</v>
      </c>
      <c r="E644" s="3" t="s">
        <v>48</v>
      </c>
      <c r="F644" s="3" t="s">
        <v>814</v>
      </c>
      <c r="G644" s="3" t="s">
        <v>814</v>
      </c>
      <c r="H644" s="3" t="s">
        <v>420</v>
      </c>
      <c r="I644" s="3" t="s">
        <v>657</v>
      </c>
      <c r="J644" s="3" t="s">
        <v>657</v>
      </c>
      <c r="K644" s="3" t="s">
        <v>825</v>
      </c>
      <c r="L644" s="3" t="s">
        <v>825</v>
      </c>
      <c r="M644">
        <f t="shared" si="21"/>
        <v>2000</v>
      </c>
      <c r="N644" s="1">
        <v>36658</v>
      </c>
      <c r="O644" s="1">
        <v>36872</v>
      </c>
      <c r="Q644">
        <v>6000</v>
      </c>
      <c r="R644">
        <v>319.7</v>
      </c>
      <c r="S644" t="s">
        <v>31</v>
      </c>
      <c r="T644" t="s">
        <v>1271</v>
      </c>
      <c r="V644">
        <f>0.4*22+0.8*3.5</f>
        <v>11.600000000000001</v>
      </c>
      <c r="X644">
        <f>22+3.5</f>
        <v>25.5</v>
      </c>
    </row>
    <row r="645" spans="1:24" ht="16.8" x14ac:dyDescent="0.3">
      <c r="A645" t="s">
        <v>4</v>
      </c>
      <c r="B645">
        <v>2000</v>
      </c>
      <c r="C645" s="4">
        <v>36796</v>
      </c>
      <c r="D645" s="2" t="s">
        <v>214</v>
      </c>
      <c r="E645" s="3" t="s">
        <v>48</v>
      </c>
      <c r="F645" s="3" t="s">
        <v>799</v>
      </c>
      <c r="G645" s="3" t="s">
        <v>799</v>
      </c>
      <c r="H645" s="3" t="s">
        <v>420</v>
      </c>
      <c r="I645" s="3" t="s">
        <v>656</v>
      </c>
      <c r="J645" s="3" t="s">
        <v>656</v>
      </c>
      <c r="K645" s="3" t="s">
        <v>657</v>
      </c>
      <c r="L645" s="3" t="s">
        <v>657</v>
      </c>
      <c r="M645">
        <f t="shared" si="21"/>
        <v>2000</v>
      </c>
      <c r="N645" s="1">
        <v>36796</v>
      </c>
      <c r="O645" s="1">
        <v>36909</v>
      </c>
      <c r="Q645">
        <v>1800</v>
      </c>
      <c r="R645">
        <v>6000</v>
      </c>
      <c r="S645" t="s">
        <v>1036</v>
      </c>
      <c r="T645" t="s">
        <v>1266</v>
      </c>
      <c r="V645">
        <v>0.35</v>
      </c>
      <c r="X645">
        <v>25</v>
      </c>
    </row>
    <row r="646" spans="1:24" ht="16.8" x14ac:dyDescent="0.3">
      <c r="A646" t="s">
        <v>4</v>
      </c>
      <c r="B646">
        <v>1997</v>
      </c>
      <c r="C646" s="4">
        <v>35625</v>
      </c>
      <c r="D646" s="2" t="s">
        <v>277</v>
      </c>
      <c r="E646" s="3" t="s">
        <v>237</v>
      </c>
      <c r="F646" s="3" t="s">
        <v>799</v>
      </c>
      <c r="G646" s="3" t="s">
        <v>799</v>
      </c>
      <c r="H646" s="3" t="s">
        <v>420</v>
      </c>
      <c r="I646" s="3" t="s">
        <v>657</v>
      </c>
      <c r="J646" s="3" t="s">
        <v>657</v>
      </c>
      <c r="K646" s="3" t="s">
        <v>1127</v>
      </c>
      <c r="L646" s="3" t="s">
        <v>1128</v>
      </c>
      <c r="M646">
        <f t="shared" si="21"/>
        <v>1997</v>
      </c>
      <c r="N646" s="1">
        <v>35640</v>
      </c>
      <c r="O646" s="1">
        <v>35863</v>
      </c>
      <c r="Q646">
        <v>806.08900000000006</v>
      </c>
      <c r="R646">
        <v>1313</v>
      </c>
      <c r="S646" t="s">
        <v>1036</v>
      </c>
      <c r="T646" t="s">
        <v>1282</v>
      </c>
    </row>
    <row r="647" spans="1:24" ht="16.8" x14ac:dyDescent="0.3">
      <c r="A647" t="s">
        <v>4</v>
      </c>
      <c r="B647">
        <v>1998</v>
      </c>
      <c r="C647" s="4">
        <v>35901</v>
      </c>
      <c r="D647" s="2" t="s">
        <v>264</v>
      </c>
      <c r="E647" s="3" t="s">
        <v>57</v>
      </c>
      <c r="F647" s="3" t="s">
        <v>908</v>
      </c>
      <c r="G647" s="3" t="s">
        <v>908</v>
      </c>
      <c r="H647" s="3" t="s">
        <v>420</v>
      </c>
      <c r="I647" s="3" t="s">
        <v>910</v>
      </c>
      <c r="J647" s="3" t="s">
        <v>910</v>
      </c>
      <c r="K647" s="3" t="s">
        <v>909</v>
      </c>
      <c r="L647" s="3" t="s">
        <v>909</v>
      </c>
      <c r="M647">
        <f t="shared" si="21"/>
        <v>1998</v>
      </c>
      <c r="N647" s="1">
        <v>35901</v>
      </c>
      <c r="O647" s="1">
        <v>36108</v>
      </c>
      <c r="Q647">
        <v>500</v>
      </c>
      <c r="R647">
        <v>375</v>
      </c>
      <c r="S647" t="s">
        <v>15</v>
      </c>
    </row>
    <row r="648" spans="1:24" ht="16.8" x14ac:dyDescent="0.3">
      <c r="A648" t="s">
        <v>4</v>
      </c>
      <c r="B648">
        <v>2005</v>
      </c>
      <c r="C648" s="4">
        <v>38572</v>
      </c>
      <c r="D648" s="2" t="s">
        <v>182</v>
      </c>
      <c r="E648" s="3" t="s">
        <v>183</v>
      </c>
      <c r="F648" s="3" t="s">
        <v>729</v>
      </c>
      <c r="G648" s="3" t="s">
        <v>729</v>
      </c>
      <c r="H648" s="3" t="s">
        <v>420</v>
      </c>
      <c r="I648" s="3" t="s">
        <v>730</v>
      </c>
      <c r="J648" s="3" t="s">
        <v>730</v>
      </c>
      <c r="K648" s="3" t="s">
        <v>657</v>
      </c>
      <c r="L648" s="3" t="s">
        <v>657</v>
      </c>
      <c r="M648">
        <f t="shared" si="21"/>
        <v>2005</v>
      </c>
      <c r="N648" s="1">
        <v>38572</v>
      </c>
      <c r="O648" s="1">
        <v>38660</v>
      </c>
      <c r="Q648">
        <v>291</v>
      </c>
      <c r="R648">
        <v>5400</v>
      </c>
      <c r="S648" t="s">
        <v>1036</v>
      </c>
      <c r="T648" t="s">
        <v>1257</v>
      </c>
      <c r="U648">
        <v>0.78</v>
      </c>
    </row>
    <row r="649" spans="1:24" ht="16.8" x14ac:dyDescent="0.3">
      <c r="A649" t="s">
        <v>4</v>
      </c>
      <c r="B649">
        <v>2003</v>
      </c>
      <c r="C649" s="4">
        <v>37799</v>
      </c>
      <c r="D649" s="2" t="s">
        <v>194</v>
      </c>
      <c r="E649" s="3" t="s">
        <v>48</v>
      </c>
      <c r="F649" s="3" t="s">
        <v>729</v>
      </c>
      <c r="G649" s="3" t="s">
        <v>729</v>
      </c>
      <c r="H649" s="3" t="s">
        <v>420</v>
      </c>
      <c r="I649" s="3" t="s">
        <v>515</v>
      </c>
      <c r="J649" s="3" t="s">
        <v>515</v>
      </c>
      <c r="K649" s="3" t="s">
        <v>657</v>
      </c>
      <c r="L649" s="3" t="s">
        <v>657</v>
      </c>
      <c r="M649">
        <f t="shared" si="21"/>
        <v>2003</v>
      </c>
      <c r="N649" s="1">
        <v>37799</v>
      </c>
      <c r="O649" s="1">
        <v>38120</v>
      </c>
      <c r="Q649">
        <v>11100</v>
      </c>
      <c r="R649">
        <v>5500</v>
      </c>
      <c r="S649" t="s">
        <v>1036</v>
      </c>
      <c r="T649" t="s">
        <v>1263</v>
      </c>
      <c r="V649">
        <f>(1.8*0.89+3.2*0.93+7.5*0.63+7.4*0.58+14*0.41+0.47*38+0.55*50)/X649</f>
        <v>0.53072190319934376</v>
      </c>
      <c r="X649">
        <f>1.8+3.2+7.5+7.4+14+38+50</f>
        <v>121.9</v>
      </c>
    </row>
    <row r="650" spans="1:24" ht="16.8" x14ac:dyDescent="0.3">
      <c r="A650" t="s">
        <v>4</v>
      </c>
      <c r="B650">
        <v>1984</v>
      </c>
      <c r="C650" s="4">
        <v>30699</v>
      </c>
      <c r="D650" s="2" t="s">
        <v>379</v>
      </c>
      <c r="E650" s="3" t="s">
        <v>307</v>
      </c>
      <c r="F650" s="3" t="s">
        <v>1045</v>
      </c>
      <c r="G650" s="3" t="s">
        <v>1045</v>
      </c>
      <c r="H650" s="3" t="s">
        <v>420</v>
      </c>
      <c r="I650" s="3" t="s">
        <v>1052</v>
      </c>
      <c r="J650" s="3" t="s">
        <v>1052</v>
      </c>
      <c r="K650" s="3" t="s">
        <v>1051</v>
      </c>
      <c r="L650" s="3" t="s">
        <v>1051</v>
      </c>
      <c r="M650">
        <f t="shared" si="21"/>
        <v>1984</v>
      </c>
      <c r="N650" s="1">
        <v>30699</v>
      </c>
      <c r="O650" s="1">
        <v>30840</v>
      </c>
      <c r="Q650">
        <v>816</v>
      </c>
      <c r="R650">
        <v>30</v>
      </c>
      <c r="S650" t="s">
        <v>30</v>
      </c>
    </row>
    <row r="651" spans="1:24" x14ac:dyDescent="0.3">
      <c r="A651" t="s">
        <v>4</v>
      </c>
      <c r="B651">
        <v>2001</v>
      </c>
      <c r="F651" t="s">
        <v>3593</v>
      </c>
      <c r="G651" t="s">
        <v>3593</v>
      </c>
      <c r="H651" t="s">
        <v>1879</v>
      </c>
      <c r="I651" t="s">
        <v>1601</v>
      </c>
      <c r="J651" t="s">
        <v>1507</v>
      </c>
      <c r="K651" t="s">
        <v>1602</v>
      </c>
      <c r="L651" t="s">
        <v>1602</v>
      </c>
      <c r="M651">
        <v>2001</v>
      </c>
      <c r="S651" t="s">
        <v>30</v>
      </c>
    </row>
    <row r="652" spans="1:24" ht="16.8" x14ac:dyDescent="0.3">
      <c r="A652" t="s">
        <v>4</v>
      </c>
      <c r="B652">
        <v>1982</v>
      </c>
      <c r="C652" s="4">
        <v>30008</v>
      </c>
      <c r="D652" s="2" t="s">
        <v>388</v>
      </c>
      <c r="E652" s="3" t="s">
        <v>125</v>
      </c>
      <c r="F652" s="3">
        <v>6023</v>
      </c>
      <c r="G652" s="3">
        <v>6023</v>
      </c>
      <c r="H652" s="3" t="s">
        <v>743</v>
      </c>
      <c r="I652" s="3" t="s">
        <v>1069</v>
      </c>
      <c r="J652" s="3" t="s">
        <v>1069</v>
      </c>
      <c r="K652" s="3" t="s">
        <v>1070</v>
      </c>
      <c r="M652">
        <f>IF(MONTH(N652) &lt; 10, YEAR(N652), YEAR(N652)+1)</f>
        <v>1982</v>
      </c>
      <c r="N652" s="1">
        <v>30008</v>
      </c>
      <c r="O652" s="1"/>
      <c r="S652" t="s">
        <v>15</v>
      </c>
    </row>
    <row r="653" spans="1:24" ht="16.8" x14ac:dyDescent="0.3">
      <c r="A653" t="s">
        <v>4</v>
      </c>
      <c r="B653">
        <v>1995</v>
      </c>
      <c r="C653" s="4">
        <v>34862</v>
      </c>
      <c r="D653" s="2" t="s">
        <v>306</v>
      </c>
      <c r="E653" s="3" t="s">
        <v>307</v>
      </c>
      <c r="F653" s="3">
        <v>1459</v>
      </c>
      <c r="G653" s="3">
        <v>1459</v>
      </c>
      <c r="H653" s="3" t="s">
        <v>948</v>
      </c>
      <c r="I653" s="3" t="s">
        <v>973</v>
      </c>
      <c r="J653" s="3" t="s">
        <v>973</v>
      </c>
      <c r="K653" s="3" t="s">
        <v>1185</v>
      </c>
      <c r="L653" s="3" t="s">
        <v>1185</v>
      </c>
      <c r="M653">
        <f>IF(MONTH(N653) &lt; 10, YEAR(N653), YEAR(N653)+1)</f>
        <v>1995</v>
      </c>
      <c r="N653" s="1">
        <v>34862</v>
      </c>
      <c r="O653" s="1">
        <v>35523</v>
      </c>
      <c r="S653" t="s">
        <v>1036</v>
      </c>
      <c r="T653" t="s">
        <v>1291</v>
      </c>
    </row>
    <row r="654" spans="1:24" ht="16.8" x14ac:dyDescent="0.3">
      <c r="A654" t="s">
        <v>4</v>
      </c>
      <c r="B654">
        <v>1997</v>
      </c>
      <c r="C654" s="4">
        <v>35592</v>
      </c>
      <c r="D654" s="2" t="s">
        <v>279</v>
      </c>
      <c r="E654" s="3" t="s">
        <v>253</v>
      </c>
      <c r="F654" s="3">
        <v>8062</v>
      </c>
      <c r="G654" s="3">
        <v>8062</v>
      </c>
      <c r="H654" s="3" t="s">
        <v>948</v>
      </c>
      <c r="I654" s="3" t="s">
        <v>1132</v>
      </c>
      <c r="J654" s="3" t="s">
        <v>1132</v>
      </c>
      <c r="K654" s="3" t="s">
        <v>1133</v>
      </c>
      <c r="L654" s="3" t="s">
        <v>1133</v>
      </c>
      <c r="M654">
        <f>IF(MONTH(N654) &lt; 10, YEAR(N654), YEAR(N654)+1)</f>
        <v>1997</v>
      </c>
      <c r="N654" s="1">
        <v>35591</v>
      </c>
      <c r="O654" s="1">
        <v>35726</v>
      </c>
      <c r="S654" t="s">
        <v>617</v>
      </c>
    </row>
    <row r="655" spans="1:24" ht="16.8" x14ac:dyDescent="0.3">
      <c r="A655" t="s">
        <v>4</v>
      </c>
      <c r="B655">
        <v>1988</v>
      </c>
      <c r="C655" s="4">
        <v>32290</v>
      </c>
      <c r="D655" s="2" t="s">
        <v>348</v>
      </c>
      <c r="E655" s="3" t="s">
        <v>125</v>
      </c>
      <c r="F655" s="3">
        <v>622110</v>
      </c>
      <c r="G655" s="3">
        <v>622110</v>
      </c>
      <c r="H655" s="3" t="s">
        <v>948</v>
      </c>
      <c r="I655" s="3" t="s">
        <v>977</v>
      </c>
      <c r="J655" s="3" t="s">
        <v>977</v>
      </c>
      <c r="K655" s="3" t="s">
        <v>978</v>
      </c>
      <c r="L655" s="3" t="s">
        <v>978</v>
      </c>
      <c r="M655">
        <f>IF(MONTH(N655) &lt; 10, YEAR(N655), YEAR(N655)+1)</f>
        <v>1988</v>
      </c>
      <c r="N655" s="1">
        <v>32290</v>
      </c>
      <c r="O655" s="1">
        <v>32552</v>
      </c>
      <c r="Q655">
        <v>177</v>
      </c>
      <c r="R655">
        <v>42.6</v>
      </c>
      <c r="S655" t="s">
        <v>30</v>
      </c>
    </row>
    <row r="656" spans="1:24" x14ac:dyDescent="0.3">
      <c r="A656" t="s">
        <v>4</v>
      </c>
      <c r="B656">
        <v>2001</v>
      </c>
      <c r="F656" t="s">
        <v>3593</v>
      </c>
      <c r="G656" t="s">
        <v>3593</v>
      </c>
      <c r="H656" t="s">
        <v>1879</v>
      </c>
      <c r="I656" t="s">
        <v>1601</v>
      </c>
      <c r="J656" t="s">
        <v>1601</v>
      </c>
      <c r="K656" t="s">
        <v>1604</v>
      </c>
      <c r="L656" t="s">
        <v>1604</v>
      </c>
      <c r="M656">
        <v>2001</v>
      </c>
      <c r="S656" t="s">
        <v>30</v>
      </c>
    </row>
    <row r="657" spans="1:19" ht="16.8" x14ac:dyDescent="0.3">
      <c r="A657" t="s">
        <v>4</v>
      </c>
      <c r="B657">
        <v>2003</v>
      </c>
      <c r="C657" s="4">
        <v>37726</v>
      </c>
      <c r="D657" s="2" t="s">
        <v>197</v>
      </c>
      <c r="E657" s="3" t="s">
        <v>198</v>
      </c>
      <c r="F657" s="3">
        <v>335991</v>
      </c>
      <c r="G657" s="3">
        <v>335991</v>
      </c>
      <c r="H657" s="3" t="s">
        <v>721</v>
      </c>
      <c r="I657" s="3" t="s">
        <v>759</v>
      </c>
      <c r="J657" s="3" t="s">
        <v>450</v>
      </c>
      <c r="K657" s="3" t="s">
        <v>760</v>
      </c>
      <c r="L657" s="3" t="s">
        <v>760</v>
      </c>
      <c r="M657">
        <f>IF(MONTH(N657) &lt; 10, YEAR(N657), YEAR(N657)+1)</f>
        <v>2003</v>
      </c>
      <c r="N657" s="1">
        <v>37726</v>
      </c>
      <c r="O657" t="s">
        <v>466</v>
      </c>
      <c r="Q657">
        <v>1087</v>
      </c>
      <c r="R657">
        <v>64.5</v>
      </c>
      <c r="S657" t="s">
        <v>30</v>
      </c>
    </row>
    <row r="658" spans="1:19" x14ac:dyDescent="0.3">
      <c r="A658" t="s">
        <v>4</v>
      </c>
      <c r="B658">
        <v>2000</v>
      </c>
      <c r="F658" t="s">
        <v>3589</v>
      </c>
      <c r="G658" t="s">
        <v>3589</v>
      </c>
      <c r="H658" t="s">
        <v>1879</v>
      </c>
      <c r="I658" t="s">
        <v>1100</v>
      </c>
      <c r="J658" t="s">
        <v>1100</v>
      </c>
      <c r="K658" t="s">
        <v>1606</v>
      </c>
      <c r="L658" t="s">
        <v>1606</v>
      </c>
      <c r="M658">
        <v>2000</v>
      </c>
      <c r="S658" t="s">
        <v>30</v>
      </c>
    </row>
    <row r="659" spans="1:19" ht="16.8" x14ac:dyDescent="0.3">
      <c r="A659" t="s">
        <v>4</v>
      </c>
      <c r="B659">
        <v>1988</v>
      </c>
      <c r="C659" s="4">
        <v>32105</v>
      </c>
      <c r="D659" s="2" t="s">
        <v>351</v>
      </c>
      <c r="E659" s="3" t="s">
        <v>70</v>
      </c>
      <c r="F659" s="3">
        <v>8062</v>
      </c>
      <c r="G659" s="3">
        <v>8062</v>
      </c>
      <c r="H659" s="3" t="s">
        <v>8</v>
      </c>
      <c r="I659" s="3" t="s">
        <v>985</v>
      </c>
      <c r="J659" s="3" t="s">
        <v>985</v>
      </c>
      <c r="K659" s="3" t="s">
        <v>986</v>
      </c>
      <c r="L659" s="3" t="s">
        <v>986</v>
      </c>
      <c r="M659">
        <f>IF(MONTH(N659) &lt; 10, YEAR(N659), YEAR(N659)+1)</f>
        <v>1988</v>
      </c>
      <c r="N659" s="1">
        <v>32295</v>
      </c>
      <c r="O659" s="1">
        <v>32562</v>
      </c>
      <c r="Q659">
        <v>73</v>
      </c>
      <c r="R659">
        <v>74</v>
      </c>
      <c r="S659" t="s">
        <v>15</v>
      </c>
    </row>
    <row r="660" spans="1:19" ht="16.8" x14ac:dyDescent="0.3">
      <c r="A660" t="s">
        <v>4</v>
      </c>
      <c r="B660">
        <v>1973</v>
      </c>
      <c r="C660" s="4">
        <v>43291</v>
      </c>
      <c r="D660" s="2" t="s">
        <v>52</v>
      </c>
      <c r="E660" s="3" t="s">
        <v>53</v>
      </c>
      <c r="F660" s="3">
        <v>522110</v>
      </c>
      <c r="G660" s="3">
        <v>522110</v>
      </c>
      <c r="I660" t="s">
        <v>425</v>
      </c>
      <c r="J660" t="s">
        <v>425</v>
      </c>
      <c r="K660" t="s">
        <v>426</v>
      </c>
      <c r="L660" t="s">
        <v>426</v>
      </c>
      <c r="M660">
        <f>IF(MONTH(N660) &lt; 10, YEAR(N660), YEAR(N660)+1)</f>
        <v>1973</v>
      </c>
      <c r="N660" s="1">
        <v>26676</v>
      </c>
      <c r="S660" t="s">
        <v>15</v>
      </c>
    </row>
    <row r="661" spans="1:19" ht="16.8" x14ac:dyDescent="0.3">
      <c r="A661" t="s">
        <v>4</v>
      </c>
      <c r="B661">
        <v>1980</v>
      </c>
      <c r="C661" s="4">
        <v>29217</v>
      </c>
      <c r="D661" s="2" t="s">
        <v>399</v>
      </c>
      <c r="E661" s="3" t="s">
        <v>400</v>
      </c>
      <c r="F661" s="3">
        <v>551111</v>
      </c>
      <c r="G661" s="3">
        <v>551111</v>
      </c>
      <c r="I661" s="3" t="s">
        <v>1100</v>
      </c>
      <c r="J661" s="3" t="s">
        <v>1101</v>
      </c>
      <c r="K661" s="3" t="s">
        <v>1102</v>
      </c>
      <c r="L661" s="3" t="s">
        <v>1102</v>
      </c>
      <c r="M661">
        <f>IF(MONTH(N661) &lt; 10, YEAR(N661), YEAR(N661)+1)</f>
        <v>1980</v>
      </c>
      <c r="N661" s="1">
        <v>29217</v>
      </c>
      <c r="S661" t="s">
        <v>15</v>
      </c>
    </row>
    <row r="662" spans="1:19" ht="16.8" x14ac:dyDescent="0.3">
      <c r="A662" t="s">
        <v>4</v>
      </c>
      <c r="B662">
        <v>1976</v>
      </c>
      <c r="C662" s="4">
        <v>43365</v>
      </c>
      <c r="D662" s="2" t="s">
        <v>50</v>
      </c>
      <c r="E662" s="3" t="s">
        <v>51</v>
      </c>
      <c r="F662" s="3">
        <v>562219</v>
      </c>
      <c r="G662" s="3">
        <v>2861</v>
      </c>
      <c r="I662" t="s">
        <v>423</v>
      </c>
      <c r="J662" t="s">
        <v>423</v>
      </c>
      <c r="K662" t="s">
        <v>424</v>
      </c>
      <c r="L662" t="s">
        <v>424</v>
      </c>
      <c r="M662">
        <f>IF(MONTH(N662) &lt; 10, YEAR(N662), YEAR(N662)+1)</f>
        <v>1976</v>
      </c>
      <c r="N662" s="1">
        <v>27669</v>
      </c>
      <c r="S662" t="s">
        <v>15</v>
      </c>
    </row>
    <row r="1048575" spans="8:8" ht="16.8" x14ac:dyDescent="0.3">
      <c r="H1048575" s="3"/>
    </row>
  </sheetData>
  <autoFilter ref="A1:X662" xr:uid="{50D53253-E6FE-4934-B9B7-ED692B359EBB}">
    <sortState xmlns:xlrd2="http://schemas.microsoft.com/office/spreadsheetml/2017/richdata2" ref="A2:X662">
      <sortCondition descending="1" ref="P1:P662"/>
    </sortState>
  </autoFilter>
  <hyperlinks>
    <hyperlink ref="C1" r:id="rId1" tooltip="sort by Case Open Date" display="https://www.justice.gov/atr/antitrust-case-filings?field_case_type_value=civil_merger&amp;field_brief_federal_court_value=All&amp;field_case_violation_tid=All&amp;industry-code=&amp;order=field_case_date&amp;sort=asc" xr:uid="{91A80E6F-A0DF-4DB2-9876-A0B0C424A32F}"/>
    <hyperlink ref="D1" r:id="rId2" tooltip="sort by Title" display="https://www.justice.gov/atr/antitrust-case-filings?field_case_type_value=civil_merger&amp;field_brief_federal_court_value=All&amp;field_case_violation_tid=All&amp;industry-code=&amp;order=title&amp;sort=asc" xr:uid="{9379D420-FBFC-45CE-BF8A-0BF4975FA651}"/>
    <hyperlink ref="E1" r:id="rId3" tooltip="sort by Federal Court" display="https://www.justice.gov/atr/antitrust-case-filings?field_case_type_value=civil_merger&amp;field_brief_federal_court_value=All&amp;field_case_violation_tid=All&amp;industry-code=&amp;order=field_brief_federal_court&amp;sort=asc" xr:uid="{97B846DA-9433-4A0F-9F5C-DF2D11513B89}"/>
    <hyperlink ref="D10" r:id="rId4" display="https://www.justice.gov/atr/case/united-states-and-plaintiff-states-v-cvs-health-corp-and-aetna-inc" xr:uid="{1038C482-0523-483E-95E1-7A0077E244B9}"/>
    <hyperlink ref="D24" r:id="rId5" display="https://www.justice.gov/atr/case/us-v-united-technologies-corp-and-rockwell-collins-inc" xr:uid="{716BB182-485C-4AFE-980F-B828259E4D74}"/>
    <hyperlink ref="D662" r:id="rId6" display="https://www.justice.gov/atr/case/us-v-stauffer-chemical-co-and-marine-colloids-inc" xr:uid="{6AB50F00-2071-4C9A-BE0A-7C47CA1867EF}"/>
    <hyperlink ref="D660" r:id="rId7" display="https://www.justice.gov/atr/case/us-v-first-national-bank-platteville-and-mound-city-bank" xr:uid="{BDE576C8-763D-4DCF-B1C7-C30675DE0CEB}"/>
    <hyperlink ref="D640" r:id="rId8" display="https://www.justice.gov/atr/case/us-v-crh-plc-et-al" xr:uid="{F2158328-CD54-4C88-BEFA-49B1C2C0AB84}"/>
    <hyperlink ref="D135" r:id="rId9" display="https://www.justice.gov/atr/case/us-and-state-maryland-v-martin-marietta-materials-inc-et-al" xr:uid="{11C8E4D9-1952-4132-90C1-C8A67986B5B7}"/>
    <hyperlink ref="D7" r:id="rId10" display="https://www.justice.gov/atr/case/us-v-walt-disney-company-and-twenty-first-century-fox-inc" xr:uid="{93368EFD-77CD-47A7-8912-5AF2DDAC5727}"/>
    <hyperlink ref="D167" r:id="rId11" display="https://www.justice.gov/atr/case/us-and-state-tennessee-v-vulcan-materials-company-et-al" xr:uid="{4B8AFD33-F7CE-40FF-88E4-9298EB8EB718}"/>
    <hyperlink ref="D267" r:id="rId12" display="https://www.justice.gov/atr/case/us-v-transdigm-group-incorporated" xr:uid="{DE8650E6-0C13-44E5-B2D3-4CBA0E8ECE63}"/>
    <hyperlink ref="D5" r:id="rId13" display="https://www.justice.gov/atr/case/us-v-att-inc-directv-group-holdings-llc-and-time-warner-inc" xr:uid="{53921C7F-FC3D-47B1-AE28-32E13D61405D}"/>
    <hyperlink ref="D108" r:id="rId14" display="https://www.justice.gov/atr/case/us-v-entercom-communications-corp-and-cbs-corporation" xr:uid="{F0120AD1-57C9-425B-AD74-8B43C590C804}"/>
    <hyperlink ref="D227" r:id="rId15" display="https://www.justice.gov/atr/case/us-v-showa-denko-k-k-et-al" xr:uid="{1880F630-127A-41AA-9F48-7EF8FF4B433D}"/>
    <hyperlink ref="D87" r:id="rId16" display="https://www.justice.gov/atr/case/us-v-parker-hannifin-corp-and-clarcor-inc" xr:uid="{7787B561-0103-4330-B840-DA0082D5FD23}"/>
    <hyperlink ref="D25" r:id="rId17" display="https://www.justice.gov/atr/case/u-s-v-general-electric-co-and-baker-hughes-incorporated" xr:uid="{B00810BF-2A31-40BA-A92C-2341528BEA3E}"/>
    <hyperlink ref="D22" r:id="rId18" display="https://www.justice.gov/atr/case/us-v-centurylink-inc-and-level-3-communications-inc" xr:uid="{291F84FA-9058-4492-A945-E8C9F6AB4428}"/>
    <hyperlink ref="D42" r:id="rId19" display="https://www.justice.gov/atr/case/us-v-danone-sa-and-whitewave-foods-company" xr:uid="{4B5585CD-075F-49C4-887F-0CFC20241158}"/>
    <hyperlink ref="D180" r:id="rId20" display="https://www.justice.gov/atr/case/us-v-smiths-group-plc-safran-sa-morpho-detection-llc-and-morpho-detection-international-llc" xr:uid="{B5A6B1A1-8BFE-4542-B6BC-D72D5553019B}"/>
    <hyperlink ref="D11" r:id="rId21" display="https://www.justice.gov/atr/case/us-v-bayer-ag-and-monsanto-company" xr:uid="{5E378286-7999-4BE6-9E25-DD534A67ABD4}"/>
    <hyperlink ref="D251" r:id="rId22" display="https://www.justice.gov/atr/case/us-v-clear-channel-outdoor-holdings-inc-and-fairway-media-group-llc" xr:uid="{E0266035-CD82-46FC-8A6B-8AA24147F768}"/>
    <hyperlink ref="D149" r:id="rId23" display="https://www.justice.gov/atr/case/us-v-amc-entertainment-holdings-inc-and-carmike-cinemas-inc" xr:uid="{144C4019-DB70-4DA5-97AA-BE239DF85FEC}"/>
    <hyperlink ref="D93" r:id="rId24" display="https://www.justice.gov/atr/case/us-v-alaska-air-group-inc-and-virgin-america-inc" xr:uid="{D34B7348-79F2-406E-9176-61C74B14A598}"/>
    <hyperlink ref="D210" r:id="rId25" display="https://www.justice.gov/atr/case/us-v-energysolutionswaste-control-specialists" xr:uid="{B43ED02D-08C6-4BFF-8AB4-66B3D467E057}"/>
    <hyperlink ref="D78" r:id="rId26" display="https://www.justice.gov/atr/case/us-v-nexstar-broadcasting-group-inc-and-media-general-inc" xr:uid="{20A44E97-85A6-4B61-A55C-70FDAAFA18BF}"/>
    <hyperlink ref="D240" r:id="rId27" display="https://www.justice.gov/atr/case/us-v-deere-company-et-al" xr:uid="{3E76CC70-1C80-435B-8895-B873AA72D186}"/>
    <hyperlink ref="D21" r:id="rId28" display="https://www.justice.gov/atr/case/us-and-plaintiff-states-v-aetna-inc-and-humana-inc" xr:uid="{1D66B0D2-68AF-4306-889E-6E9D6CA20DA1}"/>
    <hyperlink ref="D6" r:id="rId29" display="https://www.justice.gov/atr/case/us-v-anheuser-busch-inbev-sanv-and-sabmiller-plc" xr:uid="{ED4B9E86-16D0-42B7-8ED0-DC5F5DC1F3E8}"/>
    <hyperlink ref="D170" r:id="rId30" display="https://www.justice.gov/atr/case/us-v-gtcr-fund-xa-et-al" xr:uid="{559306DE-FC5B-4722-B06F-CA397798E1E5}"/>
    <hyperlink ref="D527" r:id="rId31" display="https://www.justice.gov/atr/case/us-v-north-american-salt-company" xr:uid="{E5C7D421-5749-41F4-B46A-931E3F986F7B}"/>
    <hyperlink ref="D27" r:id="rId32" display="https://www.justice.gov/atr/case/us-v-halliburton-co-and-baker-hughes-inc" xr:uid="{4077E710-F99A-4BAF-A3E0-DCB8C032A3D4}"/>
    <hyperlink ref="D284" r:id="rId33" display="https://www.justice.gov/atr/case/us-v-tribune-publishing-company" xr:uid="{191C58AF-3C42-4C7F-B7F6-CD5F57110968}"/>
    <hyperlink ref="D12" r:id="rId34" display="https://www.justice.gov/atr/case/us-and-plaintiff-states-v-dow-chemical-company-and-e-i-du-pont-de-nemours-company-inc" xr:uid="{8FA355E5-54DB-47F6-94D5-FBD76930F29F}"/>
    <hyperlink ref="D128" r:id="rId35" display="https://www.justice.gov/atr/case/us-v-westinghouse-air-brake-technologies-corp-et-al" xr:uid="{08F306DC-71BD-4FA6-904B-E5CA9F23FB8F}"/>
    <hyperlink ref="D124" r:id="rId36" display="https://www.justice.gov/atr/case/us-v-bba-aviation-plc-landmark-us-corp-llc-and-lm-us-member-llc" xr:uid="{69E7DA6A-63B5-4E0F-B10A-A65A35BAB9F5}"/>
    <hyperlink ref="D200" r:id="rId37" display="https://www.justice.gov/atr/case/us-v-gray-television-inc-and-schurz-communications-inc" xr:uid="{EE986CFA-F4B9-4B09-BFD6-E493F1D30560}"/>
    <hyperlink ref="D245" r:id="rId38" display="https://www.justice.gov/atr/case/us-and-state-connecticut-v-amc-entertainment-holdings-inc-and-smh-theatres-inc" xr:uid="{B9B7DD94-F807-41A1-990D-E066382BDB97}"/>
    <hyperlink ref="D89" r:id="rId39" display="https://www.justice.gov/atr/case/us-state-colorado-state-idaho-commonwealth-pennsylvania-state-texas-commonwealth-virginia" xr:uid="{5E9DBAB3-384C-4F00-9DDA-95ADCFA49608}"/>
    <hyperlink ref="D115" r:id="rId40" display="https://www.justice.gov/atr/case/u-s-v-iron-mountain-inc-and-recall-holdings-ltd" xr:uid="{35A0ABD7-AD86-4BFD-9F94-61A31AD6759D}"/>
    <hyperlink ref="D8" r:id="rId41" display="https://www.justice.gov/atr/case/us-v-charter-communications-inc-et-al" xr:uid="{BC19FF64-67F1-4D22-90DA-685A1B8903A4}"/>
    <hyperlink ref="D95" r:id="rId42" display="https://www.justice.gov/atr/case/us-v-cox-enterprises-inc-cox-automotive-inc-and-dealertrack-technologies-inc" xr:uid="{375C1A28-7BC7-4D43-A242-7C6FFBAB8339}"/>
    <hyperlink ref="D40" r:id="rId43" display="https://www.justice.gov/atr/case/us-v-general-electric-company-alstom-sa-and-power-systems-mfg-llc" xr:uid="{8D8466B0-41CF-4EEE-90F6-7BC23EDD3B06}"/>
    <hyperlink ref="D16" r:id="rId44" display="https://www.justice.gov/atr/case/us-and-plaintiff-states-v-anthem-inc-and-cigna-corp" xr:uid="{25986F19-47B8-41A4-AD31-9C4AAED186C7}"/>
    <hyperlink ref="D264" r:id="rId45" display="https://www.justice.gov/atr/case/us-v-entercom-communications-corp-and-lincoln-financial-media-company" xr:uid="{ADD6674B-A1E7-4CCD-84A6-A8A897FA7894}"/>
    <hyperlink ref="D103" r:id="rId46" display="https://www.justice.gov/atr/case/us-v-ab-electrolux-electrolux-north-america-inc-and-general-electric-company" xr:uid="{3B679649-9BDB-401E-B7DA-F1C78D809B0B}"/>
    <hyperlink ref="D205" r:id="rId47" display="https://www.justice.gov/atr/case/us-v-waste-management-inc-and-deffenbaugh-disposal-inc" xr:uid="{6834F6AB-9D18-46E5-A9D6-F0D3AF617F56}"/>
    <hyperlink ref="D144" r:id="rId48" display="https://www.justice.gov/atr/case/us-v-verso-paper-corp-and-newpage-holdings-inc" xr:uid="{BC3F03CC-8BA1-49C9-82A9-7FF906CCB813}"/>
    <hyperlink ref="D129" r:id="rId49" display="https://www.justice.gov/atr/case/us-v-continental-ag-and-veyance-technologies-inc" xr:uid="{F28BA29D-C77B-4D27-A93C-630125B5C011}"/>
    <hyperlink ref="D224" r:id="rId50" display="https://www.justice.gov/atr/case/us-v-nexstar-broadcasting-group-inc-et-al" xr:uid="{63AB300D-C367-4EC4-8258-40951D91AF07}"/>
    <hyperlink ref="D209" r:id="rId51" display="https://www.justice.gov/atr/case/us-v-national-cinemedia-inc-et-al" xr:uid="{A21DE74A-A941-4FD0-887D-AE883C17F238}"/>
    <hyperlink ref="D141" r:id="rId52" display="https://www.justice.gov/atr/case/us-v-media-general-inc-and-lin-media-llc" xr:uid="{99226F56-CE8E-400D-B16F-0360B5BB3089}"/>
    <hyperlink ref="D54" r:id="rId53" display="https://www.justice.gov/atr/case/us-et-al-v-tyson-foods-inc-and-hillshire-brands-company" xr:uid="{1B9F59FC-78B5-4408-8E2B-30E12FAE91C5}"/>
    <hyperlink ref="D216" r:id="rId54" display="https://www.justice.gov/atr/case/us-v-lm-us-corp-acquisition-inc-and-ross-aviation-llc" xr:uid="{8D841733-07ED-4417-89A3-5DF5CBD2C458}"/>
    <hyperlink ref="D162" r:id="rId55" display="https://www.justice.gov/atr/case/us-and-commonwealth-pennsylvania-v-sinclair-broadcast-group-inc-and-perpetual-corporation" xr:uid="{F4A2AA1F-E28E-42DC-8299-704748A28B5F}"/>
    <hyperlink ref="D111" r:id="rId56" display="https://www.justice.gov/atr/case/us-and-state-texas-v-martin-marietta-materials-inc-and-texas-industries-inc" xr:uid="{4D1CD64A-D898-4818-9B3D-0899C3F8C94F}"/>
    <hyperlink ref="D94" r:id="rId57" display="https://www.justice.gov/atr/case/us-v-conagra-foods-inc-et-al" xr:uid="{E5A4BDB3-3468-477E-8051-9F53F8C7D513}"/>
    <hyperlink ref="D298" r:id="rId58" display="https://www.justice.gov/atr/case/us-v-heraeus-electro-nite-co-llc" xr:uid="{095F5F25-05E0-49F4-8898-A81304C33A86}"/>
    <hyperlink ref="D120" r:id="rId59" display="https://www.justice.gov/atr/case/us-v-gannett-co-inc-et-al" xr:uid="{EAD9CDE9-B8CF-48CA-A173-3E98FB6F5460}"/>
    <hyperlink ref="D46" r:id="rId60" display="https://www.justice.gov/atr/case/us-et-al-v-us-airways-group-inc-and-amr-corporation" xr:uid="{402D2492-60CB-4791-8723-D837C6D6C460}"/>
    <hyperlink ref="D234" r:id="rId61" display="https://www.justice.gov/atr/case/us-and-state-texas-v-cinemark-holdings-inc-et-al" xr:uid="{75E965C4-D7F3-4255-B41E-2DCF3CDA0CB1}"/>
    <hyperlink ref="D121" r:id="rId62" display="https://www.justice.gov/atr/case/us-v-ecolab-inc-and-permian-mud-service-inc" xr:uid="{B7377C1A-EE96-47FE-9EDA-2C51E6D123F1}"/>
    <hyperlink ref="D31" r:id="rId63" display="https://www.justice.gov/atr/case/us-v-anheuser-busch-inbev-sanv-and-grupo-modelo-sab-de-cv" xr:uid="{6A6302FC-FFD6-4196-A1D0-B4F88D8F46A2}"/>
    <hyperlink ref="D638" r:id="rId64" display="https://www.justice.gov/atr/case/us-and-state-new-york-v-twin-america-llc-et-al" xr:uid="{EFEA0C35-55A3-4153-91D8-149627C0B644}"/>
    <hyperlink ref="D127" r:id="rId65" display="https://www.justice.gov/atr/case/us-v-star-atlantic-waste-holdings-lp-et-al" xr:uid="{8DA9EBBE-2910-4348-8DBF-1D2CF2E15A5F}"/>
    <hyperlink ref="D214" r:id="rId66" display="https://www.justice.gov/atr/case/us-v-standard-parking-corporation-et-al" xr:uid="{30814291-1C6D-45F6-ABE0-9DBF2DAE4895}"/>
    <hyperlink ref="D247" r:id="rId67" display="https://www.justice.gov/atr/case/us-v-bazaarvoice-inc" xr:uid="{B198A046-62E1-4927-AA5C-F5C0CA2C0830}"/>
    <hyperlink ref="D33" r:id="rId68" display="https://www.justice.gov/atr/case/us-v-united-technologies-corp-and-goodrich-corp" xr:uid="{4C36DFBF-23A7-4774-BC54-710C53256327}"/>
    <hyperlink ref="D252" r:id="rId69" display="https://www.justice.gov/atr/case/us-v-humana-inc-and-arcadian-management-services-inc" xr:uid="{DED94436-3D93-4C62-B988-341E79940B53}"/>
    <hyperlink ref="D86" r:id="rId70" display="https://www.justice.gov/atr/case/us-v-international-paper-company-and-temple-inland-inc" xr:uid="{B6963551-6CB8-4D9D-991B-C535457A7630}"/>
    <hyperlink ref="D3" r:id="rId71" display="https://www.justice.gov/atr/case/us-and-state-new-york-v-verizon-communications-inc-et-al" xr:uid="{AAFE252E-5CF8-4D22-B549-2C5D65653A16}"/>
    <hyperlink ref="D163" r:id="rId72" display="https://www.justice.gov/atr/case/us-v-grupo-bimbo-sab-de-cv-et-al" xr:uid="{38954841-C32B-46CB-8E11-BD3D4E9CF0FA}"/>
    <hyperlink ref="D116" r:id="rId73" display="https://www.justice.gov/atr/case/us-v-cumulus-media-inc-and-citadel-broadcasting-corp" xr:uid="{A0D65307-4095-4D62-A2E0-547A274294D2}"/>
    <hyperlink ref="D20" r:id="rId74" display="https://www.justice.gov/atr/case/us-and-plaintiff-states-v-att-inc-et-al" xr:uid="{4D803614-E2FE-4FB6-8FEC-AB1A6D5B7FBA}"/>
    <hyperlink ref="D104" r:id="rId75" display="https://www.justice.gov/atr/case/us-v-general-electric-company-et-al" xr:uid="{2816507C-A46E-4C87-9153-3BEFD419C607}"/>
    <hyperlink ref="D169" r:id="rId76" display="https://www.justice.gov/atr/case/us-v-regal-beloit-corp-and-ao-smith-corp" xr:uid="{D34ECD4E-C4AE-4B60-A10E-2741E9DB5842}"/>
    <hyperlink ref="D221" r:id="rId77" display="https://www.justice.gov/atr/case/us-v-hr-block-inc-et-al" xr:uid="{DEFA2379-704C-4741-9086-145B1E6CA45A}"/>
    <hyperlink ref="D196" r:id="rId78" display="https://www.justice.gov/atr/case/us-v-verifone-systems-inc-et-al" xr:uid="{833B22CC-345F-442D-ACB0-3F89BABDCB4B}"/>
    <hyperlink ref="D341" r:id="rId79" display="https://www.justice.gov/atr/case/us-v-georges-foods-llc-et-al" xr:uid="{BDE8B64F-B6FD-466E-8C00-F8C2BFF14F0E}"/>
    <hyperlink ref="D59" r:id="rId80" display="https://www.justice.gov/atr/case/us-v-exelon-corporation-contempt" xr:uid="{ACB5FFEE-AFE7-4997-ACBE-F8164070577A}"/>
    <hyperlink ref="D98" r:id="rId81" display="https://www.justice.gov/atr/case/us-v-unilever-nv-et-al" xr:uid="{7D47B50B-90CA-4F41-9CD0-816A551C7A33}"/>
    <hyperlink ref="D53" r:id="rId82" display="https://www.justice.gov/atr/case/us-v-deutsche-b-rse-ag-and-nyse-euronext" xr:uid="{1C22D425-EE8A-4C71-858D-0211A27085E1}"/>
    <hyperlink ref="D229" r:id="rId83" display="https://www.justice.gov/atr/case/us-and-state-new-york-v-stericycle-inc-et-al" xr:uid="{4F7DB748-038A-4989-8473-A9BAC3335BEA}"/>
    <hyperlink ref="D181" r:id="rId84" display="https://www.justice.gov/atr/case/us-v-google-inc-and-ita-software-inc" xr:uid="{BC34484D-DC44-4509-8AF7-9EDDD741A211}"/>
    <hyperlink ref="D2" r:id="rId85" display="https://www.justice.gov/atr/case/us-and-plaintiff-states-v-comcast-corp-et-al" xr:uid="{47B24AAE-068D-42C4-A318-F0B350FAA639}"/>
    <hyperlink ref="D261" r:id="rId86" display="https://www.justice.gov/atr/case/us-v-lb-foster-co-and-portec-rail-products-inc" xr:uid="{ED263AF3-0DF1-4845-A3F9-93631B2822D4}"/>
    <hyperlink ref="D219" r:id="rId87" display="https://www.justice.gov/atr/case/us-v-graftech-international-ltd-and-seadrift-coke-lp" xr:uid="{03129F30-95E4-4B62-A1BB-CF16C52BF54A}"/>
    <hyperlink ref="D278" r:id="rId88" display="https://www.justice.gov/atr/case/us-v-amcor-ltd-et-al" xr:uid="{83C309BC-3B35-4AFE-8D9F-5BFADDD7477D}"/>
    <hyperlink ref="D222" r:id="rId89" display="https://www.justice.gov/atr/case/us-and-plaintiff-states-v-amc-entertainment-holdings-llc-and-kerasotes-showplace-theatres" xr:uid="{2D8F8154-FC3F-487A-A5EA-D01BE60F1DAF}"/>
    <hyperlink ref="D71" r:id="rId90" display="https://www.justice.gov/atr/case/us-v-baker-hughes-inc-and-bj-services-co" xr:uid="{B160A75E-607E-49A4-911F-A11A4527D19D}"/>
    <hyperlink ref="D336" r:id="rId91" display="https://www.justice.gov/atr/case/us-et-al-v-election-systems-software-inc" xr:uid="{36F43270-75CC-4746-A5ED-86256594E8E4}"/>
    <hyperlink ref="D152" r:id="rId92" display="https://www.justice.gov/atr/case/us-v-bemis-co-inc-et-al" xr:uid="{ACA2F05A-0E3D-4B0B-8470-3A4ED833851F}"/>
    <hyperlink ref="D117" r:id="rId93" display="https://www.justice.gov/atr/case/us-et-al-v-ticketmaster-entertainment-inc-et-al" xr:uid="{BCD41106-399A-438C-ABCC-163B6C0EDEEA}"/>
    <hyperlink ref="D304" r:id="rId94" display="https://www.justice.gov/atr/case/us-and-plaintiff-states-v-dean-foods-co" xr:uid="{AECF5664-251D-495E-88E5-B17E44B2950D}"/>
    <hyperlink ref="D242" r:id="rId95" display="https://www.justice.gov/atr/case/us-et-al-v-stericycle-inc-et-al" xr:uid="{6405C112-19C7-4966-B481-6B33EB16DD3B}"/>
    <hyperlink ref="D173" r:id="rId96" display="https://www.justice.gov/atr/case/us-v-cameron-international-corp-and-natco-group-inc" xr:uid="{2D980611-EA11-45B2-9B3D-F16536F281F9}"/>
    <hyperlink ref="D165" r:id="rId97" display="https://www.justice.gov/atr/case/us-and-state-louisiana-v-att-inc-and-centennial-communications-corp" xr:uid="{6B30DF56-0ECA-4922-9115-B495CF92EFAC}"/>
    <hyperlink ref="D266" r:id="rId98" display="https://www.justice.gov/atr/case/us-v-sapa-holdings-ab-and-indalex-holdings-finance-inc" xr:uid="{6584E6F3-3100-47D1-8A66-7E6B831C76C3}"/>
    <hyperlink ref="D308" r:id="rId99" display="https://www.justice.gov/atr/case/us-v-microsemi-corp" xr:uid="{B023C042-3A1A-4C3E-A027-FB0472F3329B}"/>
    <hyperlink ref="D66" r:id="rId100" display="https://www.justice.gov/atr/case/us-et-al-v-republic-services-inc-and-allied-waste-industries-inc" xr:uid="{605E1D16-53BE-4819-8687-1238781A2D6B}"/>
    <hyperlink ref="D18" r:id="rId101" display="https://www.justice.gov/atr/case/us-v-inbev-nvsa-et-al" xr:uid="{A3A16FE8-24CA-4388-9459-33ED7E7D3048}"/>
    <hyperlink ref="D28" r:id="rId102" display="https://www.justice.gov/atr/case/us-and-plaintiff-states-v-verizon-communications-inc-and-alltel-corp" xr:uid="{11FAE793-6BD9-41A7-913F-EA2F07E4082F}"/>
    <hyperlink ref="D188" r:id="rId103" display="https://www.justice.gov/atr/case/us-and-plaintiff-states-v-jbs-sa-and-national-beef-packing-company-llc" xr:uid="{AC304131-C86E-45FE-BF1D-7D4161889A02}"/>
    <hyperlink ref="D110" r:id="rId104" display="https://www.justice.gov/atr/case/us-v-manitowoc-co-et-al" xr:uid="{9A550837-6996-43E3-8AC6-DAC67758050B}"/>
    <hyperlink ref="D187" r:id="rId105" display="https://www.justice.gov/atr/case/us-v-raycom-media-inc" xr:uid="{34BD36AF-C86D-497F-A199-9E68DC8DA1DE}"/>
    <hyperlink ref="D257" r:id="rId106" display="https://www.justice.gov/atr/case/us-v-signature-flight-support-and-hawker-beechcraft-services-inc" xr:uid="{E915E6AC-CE15-490E-BA60-B95281553788}"/>
    <hyperlink ref="D112" r:id="rId107" display="https://www.justice.gov/atr/case/us-and-vermont-v-verizon-communications-inc-and-rural-cellular-corp" xr:uid="{8BD4422A-744A-4000-A24B-89376F19D0CA}"/>
    <hyperlink ref="D178" r:id="rId108" display="https://www.justice.gov/atr/case/us-v-cengage-learning-holdings-i-lp-et-al" xr:uid="{E8862FC4-345F-4AB9-802D-C18D01B3B038}"/>
    <hyperlink ref="D235" r:id="rId109" display="https://www.justice.gov/atr/case/us-v-regal-cinemas-inc-and-consolidated-theatres-holdings-gp" xr:uid="{4F88A467-6A9B-447F-9C20-EBE759808371}"/>
    <hyperlink ref="D132" r:id="rId110" display="https://www.justice.gov/atr/case/us-v-altivity-packaging-llc-and-graphic-packaging-international-inc" xr:uid="{85F7E23E-F5A5-48CF-9549-8515EC758BB0}"/>
    <hyperlink ref="D159" r:id="rId111" display="https://www.justice.gov/atr/case/us-v-cookson-group-plc-et-al" xr:uid="{8DAE5B6A-7790-4FCC-B782-5F688273E63C}"/>
    <hyperlink ref="D113" r:id="rId112" display="https://www.justice.gov/atr/case/us-v-unitedhealth-group-inc-and-sierra-health-services-inc" xr:uid="{331E3AA1-5202-48CA-86BC-D01F72C1EF3F}"/>
    <hyperlink ref="D34" r:id="rId113" display="https://www.justice.gov/atr/case/us-v-thomson-corp-and-reuters-group-plc" xr:uid="{BEE26B1B-7799-43F1-B25A-57780BFCD6CC}"/>
    <hyperlink ref="D29" r:id="rId114" display="https://www.justice.gov/atr/case/us-v-bain-capital-llc-et-al" xr:uid="{F186CC11-8840-491C-BB7F-63EF857F97A3}"/>
    <hyperlink ref="D164" r:id="rId115" display="https://www.justice.gov/atr/case/us-v-pearson-plc-et-al-reed-elsevierharcourt" xr:uid="{A5784005-116B-4571-86C5-54D4ECA2CFF9}"/>
    <hyperlink ref="D114" r:id="rId116" display="https://www.justice.gov/atr/case/us-v-commscope-inc-and-andrew-corp" xr:uid="{D078B1E6-2145-431F-8CE7-31486FD7EF21}"/>
    <hyperlink ref="D80" r:id="rId117" display="https://www.justice.gov/atr/case/us-v-vulcan-materials-co-and-florida-rock-industries-inc" xr:uid="{C323A687-B752-4A92-86A6-6CE3265CF06E}"/>
    <hyperlink ref="D109" r:id="rId118" display="https://www.justice.gov/atr/case/us-v-att-inc-and-dobson-communications-corp" xr:uid="{FDEC119F-1B2E-4019-A17C-925F959B3960}"/>
    <hyperlink ref="D118" r:id="rId119" display="https://www.justice.gov/atr/case/us-v-abitibi-consolidated-inc-and-bowater-inc" xr:uid="{8D528460-EF16-496B-BD0C-E3EA988659C8}"/>
    <hyperlink ref="D142" r:id="rId120" display="https://www.justice.gov/atr/case/us-v-monsanto-co-and-delta-and-pine-land-co" xr:uid="{2B827A2F-88B1-4DE0-A57D-44056230F94D}"/>
    <hyperlink ref="D285" r:id="rId121" display="https://www.justice.gov/atr/case/us-v-daily-gazette-co-and-medianews-group-inc" xr:uid="{1E58AFDA-308E-4CD7-9880-2AB041C04B5D}"/>
    <hyperlink ref="D636" r:id="rId122" display="https://www.justice.gov/atr/case/us-v-amsted-industries-inc" xr:uid="{65CD0CE3-6D4E-45CD-A876-98488C792FF0}"/>
    <hyperlink ref="D44" r:id="rId123" display="https://www.justice.gov/atr/case/us-v-cemex-and-rinker-group-ltd" xr:uid="{A6250B9D-4D41-4D96-9D17-0FC55F8ECDD3}"/>
    <hyperlink ref="D157" r:id="rId124" display="https://www.justice.gov/atr/case/us-and-state-minnesota-v-alltel-corp-and-midwest-wireless-holdings-llc" xr:uid="{61C01869-BC93-4C7C-925B-55187510471E}"/>
    <hyperlink ref="D23" r:id="rId125" display="https://www.justice.gov/atr/case/us-v-mittal-steel-company-nv" xr:uid="{AB7FC6AD-3326-4A25-B6A0-22667E35708B}"/>
    <hyperlink ref="D83" r:id="rId126" display="https://www.justice.gov/atr/case/us-v-mcclatchy-company-and-knight-ridder-inc" xr:uid="{8B83C9A3-6045-4DC8-A657-FC8A9F9F4B69}"/>
    <hyperlink ref="D38" r:id="rId127" display="https://www.justice.gov/atr/case/us-v-inco-ltd-and-falconbridge-ltd" xr:uid="{62F6F80A-7B1F-4128-BD8E-69A62A61474F}"/>
    <hyperlink ref="D43" r:id="rId128" display="https://www.justice.gov/atr/case/us-v-exelon-corp-and-public-service-enterprise-group-inc" xr:uid="{AF044DF6-C595-4122-8720-6DBB74D1C488}"/>
    <hyperlink ref="D92" r:id="rId129" display="https://www.justice.gov/atr/case/us-and-plaintiff-states-v-marquee-holdings-inc-and-lce-holdings-inc" xr:uid="{364BCBC2-4984-4461-9C51-164405EB10BB}"/>
    <hyperlink ref="D58" r:id="rId130" display="https://www.justice.gov/atr/case/us-v-unitedhealth-group-inc-and-pacificare-health-systems-inc" xr:uid="{920BEBDC-B77C-4C25-8EB9-9C8F21A19456}"/>
    <hyperlink ref="D35" r:id="rId131" display="https://www.justice.gov/atr/case/us-v-sbc-communications-inc-and-att-corp" xr:uid="{090E2000-86E6-45DF-9597-FBE5D66F0288}"/>
    <hyperlink ref="D55" r:id="rId132" display="https://www.justice.gov/atr/case/us-v-verizon-communications-inc-and-mci-inc" xr:uid="{1C875764-0939-48F2-8599-2FFA858EF81B}"/>
    <hyperlink ref="D648" r:id="rId133" display="https://www.justice.gov/atr/case/us-v-waste-industries-usa-inc" xr:uid="{C8A30718-1706-493E-B528-BE9C6A9A775E}"/>
    <hyperlink ref="D68" r:id="rId134" display="https://www.justice.gov/atr/case/us-v-alltel-corp-and-western-wireless-corp" xr:uid="{7BA0C056-4F6B-45F2-AECD-BAAD1A6D703C}"/>
    <hyperlink ref="D19" r:id="rId135" display="https://www.justice.gov/atr/case/us-v-cingular-wireless-corp-et-al" xr:uid="{08DCCC56-FE9A-465D-A502-B45933017979}"/>
    <hyperlink ref="D208" r:id="rId136" display="https://www.justice.gov/atr/case/us-v-connors-bros-income-fund-and-bumble-bee-seafoods-llc" xr:uid="{04FB348F-4B56-42FD-B21C-88E9F53DD91A}"/>
    <hyperlink ref="D192" r:id="rId137" display="https://www.justice.gov/atr/case/us-v-syngenta-ag-et-al" xr:uid="{9EFB7B1D-4087-442E-B4BF-609BBD84AEC7}"/>
    <hyperlink ref="D51" r:id="rId138" display="https://www.justice.gov/atr/case/us-and-plaintiff-states-v-oracle-corporation" xr:uid="{0D50FCE8-2D60-4F8D-9394-B87B960CC8A2}"/>
    <hyperlink ref="D283" r:id="rId139" display="https://www.justice.gov/atr/case/us-v-dnh-international-sarl-et-al" xr:uid="{DA79E0F3-44DC-4CC4-9F50-C1BD23B342FC}"/>
    <hyperlink ref="D63" r:id="rId140" display="https://www.justice.gov/atr/case/us-et-al-v-first-data-corp-and-concord-efs-inc" xr:uid="{F488CB2B-0447-462E-803B-CE941782E0BC}"/>
    <hyperlink ref="D637" r:id="rId141" display="https://www.justice.gov/atr/case/us-and-florida-v-waste-management-inc-and-allied-waste-industries-inc" xr:uid="{BA9887C2-3BEA-4B2C-A697-C20B2A4CA0E8}"/>
    <hyperlink ref="D79" r:id="rId142" display="https://www.justice.gov/atr/case/us-v-alcan-inc-et-al" xr:uid="{4ADC8433-7CBA-4908-8C64-C4E781C226B1}"/>
    <hyperlink ref="D125" r:id="rId143" display="https://www.justice.gov/atr/case/us-v-general-electric-co-and-instrumentarium-oyj" xr:uid="{7275C593-A03D-41C4-9F85-8DE3D4A41807}"/>
    <hyperlink ref="D649" r:id="rId144" display="https://www.justice.gov/atr/case/us-and-new-jersey-v-waste-management-inc-and-allied-waste-industries-inc" xr:uid="{34FAA862-0A6F-47AF-A331-5C073B862A25}"/>
    <hyperlink ref="D317" r:id="rId145" display="https://www.justice.gov/atr/case/us-and-commonwealth-kentucky-v-dairy-farmers-america-inc-and-southern-belle-dairy-co-llc" xr:uid="{4C188066-18EB-4F03-B213-5EE0B4290BCD}"/>
    <hyperlink ref="D657" r:id="rId146" display="https://www.justice.gov/atr/case/us-v-sgl-carbon-aktiengesellschaft-and-sgl-carbon-llc" xr:uid="{0DDF80FF-5941-4207-A172-924DCCCE7F00}"/>
    <hyperlink ref="D203" r:id="rId147" display="https://www.justice.gov/atr/case/us-v-upm-kymmene-oyj-raflatac-inc-et-al" xr:uid="{1F3C9175-BB7D-4D08-970B-96C7AC1FC001}"/>
    <hyperlink ref="D99" r:id="rId148" display="https://www.justice.gov/atr/case/us-v-univision-communications-inc-and-hispanic-broadcasting-corp" xr:uid="{02E72BD0-B6EB-4B57-94AF-8A0ADF245529}"/>
    <hyperlink ref="D60" r:id="rId149" display="https://www.justice.gov/atr/case/us-v-northrop-grumman-corp-and-trw-inc" xr:uid="{ED59BF2E-0347-48C1-AB1B-4355E6DF6C89}"/>
    <hyperlink ref="D145" r:id="rId150" display="https://www.justice.gov/atr/case/us-and-plaintiff-states-v-echostar-communications-corp-et-al" xr:uid="{99852CB6-CE7E-4E2A-9B4B-90FC664DC46B}"/>
    <hyperlink ref="D183" r:id="rId151" display="https://www.justice.gov/atr/case/us-v-archer-daniels-midland-co-and-minnesota-corn-processors-llc" xr:uid="{620999EF-AC1C-4121-8D00-BA370C5A1297}"/>
    <hyperlink ref="D223" r:id="rId152" display="https://www.justice.gov/atr/case/us-v-manitowoc-co-inc-et-al" xr:uid="{FE035002-05F9-48DF-AF61-1C4B2BACF298}"/>
    <hyperlink ref="D123" r:id="rId153" display="https://www.justice.gov/atr/case/us-v-general-dynamics-corp-and-newport-news-shipbuilding-inc" xr:uid="{8596E113-DFFC-437F-8DEA-C5F7233F4D52}"/>
    <hyperlink ref="D194" r:id="rId154" display="https://www.justice.gov/atr/case/us-v-premdor-inc-et-al" xr:uid="{2480A6D8-FBE2-4B02-911C-FDAD319043A8}"/>
    <hyperlink ref="D70" r:id="rId155" display="https://www.justice.gov/atr/case/us-v-thomson-corporation-et-al" xr:uid="{16512EC5-C726-41EB-9F76-921D9F8A22E1}"/>
    <hyperlink ref="D255" r:id="rId156" display="https://www.justice.gov/atr/case/us-v-signature-flight-support-corp-ranger-aerospace" xr:uid="{09133EB0-940C-4F69-BDC8-0A80D081D1E8}"/>
    <hyperlink ref="D296" r:id="rId157" display="https://www.justice.gov/atr/case/us-v-3d-systems-corp-and-dtm-corp" xr:uid="{6514EC94-DE68-4B2E-AF8A-6CE7C8FBF996}"/>
    <hyperlink ref="D74" r:id="rId158" display="https://www.justice.gov/atr/case/us-v-news-corporation-ltd-et-al" xr:uid="{BE528A9F-6F07-46B5-B71B-59534EFEB07D}"/>
    <hyperlink ref="D130" r:id="rId159" display="https://www.justice.gov/atr/case/us-v-aktiebolaget-volvo-et-al" xr:uid="{0EDC56EC-6B47-49D4-9769-A6D84A0CF131}"/>
    <hyperlink ref="D47" r:id="rId160" display="https://www.justice.gov/atr/case/us-v-georgia-pacific-corp-and-fort-james-corp" xr:uid="{850AD4FA-4FC8-4EC3-9E4F-4AD980B7F495}"/>
    <hyperlink ref="D69" r:id="rId161" display="https://www.justice.gov/atr/case/us-v-worldcom-inc-and-intermedia-communications-inc" xr:uid="{58E909C2-F5C2-491B-BCCB-0C87C87E0F79}"/>
    <hyperlink ref="D645" r:id="rId162" display="https://www.justice.gov/atr/case/us-v-republic-services-inc-and-allied-waste-industries-inc" xr:uid="{D808989A-366D-4022-8873-180074B60A9A}"/>
    <hyperlink ref="D30" r:id="rId163" display="https://www.justice.gov/atr/case/us-v-clear-channel-communications-and-amfm" xr:uid="{72CE2240-50AE-42F5-B28A-9173AF37F141}"/>
    <hyperlink ref="D273" r:id="rId164" display="https://www.justice.gov/atr/case/us-v-loreal-sa-et-al" xr:uid="{76242292-DED6-4E65-9762-8F7086A15F8D}"/>
    <hyperlink ref="D174" r:id="rId165" display="https://www.justice.gov/atr/case/us-v-ingersoll-dresser-pump-co-et-al" xr:uid="{40CBD859-D7A5-4ED5-96A1-75A0EC6F7D66}"/>
    <hyperlink ref="D4" r:id="rId166" display="https://www.justice.gov/atr/case/us-v-worldcom-and-sprint-corp" xr:uid="{4819959B-4C58-4F0C-8545-5A0D4DB008F1}"/>
    <hyperlink ref="D36" r:id="rId167" display="https://www.justice.gov/atr/case/us-v-jds-uniphase-corp-and-e-tek-dynamics-inc" xr:uid="{34BDFBDE-1287-489D-BDC9-C2C21E3C1536}"/>
    <hyperlink ref="D630" r:id="rId168" display="https://www.justice.gov/atr/case/us-v-allied-waste-industries-inc-and-republic-services-inc" xr:uid="{4D8A0370-91BD-4E5B-AB9C-78CAA00F2F67}"/>
    <hyperlink ref="D289" r:id="rId169" display="https://www.justice.gov/atr/case/us-v-franklin-electric-co-inc-et-al" xr:uid="{D69CC3E8-1EAA-4415-8439-DF9185175234}"/>
    <hyperlink ref="D14" r:id="rId170" display="https://www.justice.gov/atr/case/us-v-att-corp-and-mediaone-group-inc" xr:uid="{5AC5BB6E-C0F8-42B7-9A1C-CDF5730F3AF8}"/>
    <hyperlink ref="D644" r:id="rId171" display="https://www.justice.gov/atr/case/us-v-allied-waste-industries-inc-and-superior-services-inc" xr:uid="{B0E8C7D1-016B-473C-A5C1-E5998DEED8F0}"/>
    <hyperlink ref="D84" r:id="rId172" display="https://www.justice.gov/atr/case/us-v-alcoa-and-reynolds-metals" xr:uid="{9BA6E155-592F-4E98-94D8-E1EB380050C4}"/>
    <hyperlink ref="D303" r:id="rId173" display="https://www.justice.gov/atr/case/us-v-dairy-farmers-america-inc-et-al" xr:uid="{1DF7A5D0-5E55-460A-BB6F-8D918FEFC23E}"/>
    <hyperlink ref="D184" r:id="rId174" display="https://www.justice.gov/atr/case/us-v-earthgrains-co-et-al" xr:uid="{6BE451A5-B243-40DB-8FBB-2BDC486CBEC0}"/>
    <hyperlink ref="D318" r:id="rId175" display="https://www.justice.gov/atr/case/us-v-miller-industries-inc-et-al" xr:uid="{1C1B705C-A1EC-41EE-B32F-03FFDDD99524}"/>
    <hyperlink ref="D57" r:id="rId176" display="https://www.justice.gov/atr/case/us-v-cbs-corp-et-al" xr:uid="{18910CB7-CAA4-476C-8B1F-485D7AE8ABA9}"/>
    <hyperlink ref="D37" r:id="rId177" display="https://www.justice.gov/atr/case/us-v-alliedsignal-inc-and-honeywellinc" xr:uid="{BF118002-3228-44D9-A87F-DB024A29874D}"/>
    <hyperlink ref="D299" r:id="rId178" display="https://www.justice.gov/atr/case/us-v-alcoa-et-al" xr:uid="{978A24A8-9425-4D11-9C16-D132C1FA3B57}"/>
    <hyperlink ref="D88" r:id="rId179" display="https://www.justice.gov/atr/case/us-v-fiat-spa-et-al" xr:uid="{7140485F-CE9D-4880-ACDE-9BE5A8E6AA88}"/>
    <hyperlink ref="D248" r:id="rId180" display="https://www.justice.gov/atr/case/us-v-compuware-corp-and-viasoft-inc" xr:uid="{186C3DCA-F417-445E-BF44-4FDF24988CEA}"/>
    <hyperlink ref="D268" r:id="rId181" display="https://www.justice.gov/atr/case/us-v-harsco-corp-et-al" xr:uid="{3260A12B-2C92-4E67-BE28-B80149CD9C7E}"/>
    <hyperlink ref="D160" r:id="rId182" display="https://www.justice.gov/atr/case/us-v-cargill-inc-and-continental-grain-co" xr:uid="{026DD0FD-8ECE-4687-8E74-C408DF02AF74}"/>
    <hyperlink ref="D161" r:id="rId183" display="https://www.justice.gov/atr/case/us-v-aetna-and-prudential-insurance-company" xr:uid="{37FBD40A-BD66-4298-9812-0922D95DE828}"/>
    <hyperlink ref="D270" r:id="rId184" display="https://www.justice.gov/atr/case/us-v-florida-rock-industries-et-al" xr:uid="{70CA6932-AB56-4FE3-8247-6C7E31C49C55}"/>
    <hyperlink ref="D17" r:id="rId185" display="https://www.justice.gov/atr/case/us-v-bell-atlantic-corpet-al" xr:uid="{F5B177A1-394F-41BA-A7DF-3245E72FB9A3}"/>
    <hyperlink ref="D155" r:id="rId186" display="https://www.justice.gov/atr/case/us-v-citadel-triathlon-capstar-broadcasting" xr:uid="{3B4E9D0A-CE87-4EA7-8C2B-4209056B9E78}"/>
    <hyperlink ref="D309" r:id="rId187" display="https://www.justice.gov/atr/case/us-v-imetal-et-al" xr:uid="{A1977B2D-07F8-4803-B689-BC44129362DE}"/>
    <hyperlink ref="D241" r:id="rId188" display="https://www.justice.gov/atr/case/us-v-capstar-broadcasting-corp-and-triathlon-broadcasting-co" xr:uid="{D64F09D4-4ECF-47F3-BD76-9C04F3D40C40}"/>
    <hyperlink ref="D231" r:id="rId189" display="https://www.justice.gov/atr/case/us-et-al-v-allied-waste-industries-inc-and-browning-ferris-industries-inc" xr:uid="{73A77022-163B-42E1-AB46-884A9341D61E}"/>
    <hyperlink ref="D13" r:id="rId190" display="https://www.justice.gov/atr/case/us-v-sbc-communications-inc-and-ameritech-corp" xr:uid="{36A6587C-4A4B-4133-A8A2-C4D682992345}"/>
    <hyperlink ref="D259" r:id="rId191" display="https://www.justice.gov/atr/case/us-v-suiza-foods-corp-and-broughton-foods-co" xr:uid="{3273B75C-EB8F-46A1-AC80-A8804B35D0E5}"/>
    <hyperlink ref="D186" r:id="rId192" display="https://www.justice.gov/atr/case/us-v-central-parking-corp-and-allright-holdings" xr:uid="{8B144485-DC20-41E0-9753-810AD492F9D1}"/>
    <hyperlink ref="D246" r:id="rId193" display="https://www.justice.gov/atr/case/us-v-signature-flight-support-et-al" xr:uid="{697A4201-FEF1-45A3-83AF-75DB83A6AB07}"/>
    <hyperlink ref="D15" r:id="rId194" display="https://www.justice.gov/atr/case/us-v-att-corp-and-tele-communications-inc" xr:uid="{566B9D2A-E379-4869-B8B3-2868B3CA1537}"/>
    <hyperlink ref="D166" r:id="rId195" display="https://www.justice.gov/atr/case/us-v-chancellor-media-corp-et-al" xr:uid="{6E097F47-E6FD-43B9-B6FB-AF8669023FC6}"/>
    <hyperlink ref="D81" r:id="rId196" display="https://www.justice.gov/atr/case/us-v-pearson-plc-et-al-viacom" xr:uid="{FEE0A4F9-9465-4596-96A6-CD5E46D9649C}"/>
    <hyperlink ref="D154" r:id="rId197" display="https://www.justice.gov/atr/case/us-new-york-pennsylvania-and-florida-v-waste-management-inc-et-al" xr:uid="{EF34EDC7-41A4-4324-A880-D2D069225D3C}"/>
    <hyperlink ref="D301" r:id="rId198" display="https://www.justice.gov/atr/case/us-v-chancellor-media-corp-and-kunz-co" xr:uid="{1A23A262-E3B2-4E44-B977-5511221450A9}"/>
    <hyperlink ref="D191" r:id="rId199" display="https://www.justice.gov/atr/case/us-v-northwest-airlines-corp-and-continental-airlines-inc" xr:uid="{F3993E47-169B-41C7-AE7B-20794F6C5BF2}"/>
    <hyperlink ref="D61" r:id="rId200" display="https://www.justice.gov/atr/case/us-v-halliburton-co-and-dresser-industries" xr:uid="{EFC69E69-3D5E-4BB8-9549-9B9970C8DA7B}"/>
    <hyperlink ref="D632" r:id="rId201" display="https://www.justice.gov/atr/case/us-v-motorola-inc-and-nextel-communications" xr:uid="{B281B431-9093-4C45-B86C-E2C28EE2EF3E}"/>
    <hyperlink ref="D329" r:id="rId202" display="https://www.justice.gov/atr/case/us-v-citicorp-et-al" xr:uid="{6CB0BD62-66B6-44C9-A526-BF1291430B34}"/>
    <hyperlink ref="D39" r:id="rId203" display="https://www.justice.gov/atr/case/us-and-plaintiff-states-v-usa-waste-services-inc-et-al" xr:uid="{0FEEDD0B-69C9-4C82-B010-4A9FEBDBEAB1}"/>
    <hyperlink ref="D322" r:id="rId204" display="https://www.justice.gov/atr/case/us-v-general-electric-co-and-innoserv-technologies-inc" xr:uid="{4163161E-16CE-4D9E-B05D-17042D36DEE2}"/>
    <hyperlink ref="D156" r:id="rId205" display="https://www.justice.gov/atr/case/us-v-primestar-inc-et-al-1998" xr:uid="{58A1B522-3EBA-4121-8777-DCA864935572}"/>
    <hyperlink ref="D647" r:id="rId206" display="https://www.justice.gov/atr/case/us-new-york-and-illinois-v-sony-corp-america-et-al" xr:uid="{B0A4E6FF-2B55-4FB3-A8C0-D7547D742A33}"/>
    <hyperlink ref="D138" r:id="rId207" display="https://www.justice.gov/atr/case/us-v-cbs-corp-and-american-radio-systems-corp" xr:uid="{B4D09B71-3EA3-4FC4-A641-4D8A7C556DDA}"/>
    <hyperlink ref="D122" r:id="rId208" display="https://www.justice.gov/atr/case/us-v-hicks-muse-tate-furst-et-al" xr:uid="{694A4E98-16FA-4B85-A5D0-19A233563891}"/>
    <hyperlink ref="D277" r:id="rId209" display="https://www.justice.gov/atr/case/us-v-lehman-brothers-holdings-and-l-3-communications-holdings" xr:uid="{67077150-5DE5-4C93-AA8E-EDEF8369593C}"/>
    <hyperlink ref="D56" r:id="rId210" display="https://www.justice.gov/atr/case/us-v-lockheed-martin-corp-and-northrop-grumman-corp" xr:uid="{34A66D17-53A8-49BA-9E09-22727C09258D}"/>
    <hyperlink ref="D67" r:id="rId211" display="https://www.justice.gov/atr/case/us-v-enova-corp" xr:uid="{63146B32-12DC-44BE-BDF3-1A6F6AFC5808}"/>
    <hyperlink ref="D97" r:id="rId212" display="https://www.justice.gov/atr/case/us-v-aluminum-co-america-and-alumax-inc" xr:uid="{6368673C-7725-4860-82A4-5BDAAA2911D3}"/>
    <hyperlink ref="D228" r:id="rId213" display="https://www.justice.gov/atr/case/us-v-aluminum-co-america-and-reynolds-metals-co" xr:uid="{DEB338B9-87E5-4587-B33A-B88B6EBFDDF1}"/>
    <hyperlink ref="D330" r:id="rId214" display="https://www.justice.gov/atr/case/us-v-chancellor-media-co-inc-and-sfx-broadcasting-inc" xr:uid="{D26596AF-B774-4ADA-A409-A80CD5D39915}"/>
    <hyperlink ref="D52" r:id="rId215" display="https://www.justice.gov/atr/case/us-v-raytheon-general-motors-and-he-holdings" xr:uid="{A00A6D1E-AAD6-4E1E-97DB-F97F39BD0FFD}"/>
    <hyperlink ref="D201" r:id="rId216" display="https://www.justice.gov/atr/case/us-v-mid-america-dairymen-inc-et-al" xr:uid="{BBDB1376-1D24-4E0A-9FD2-75BC9D968CCB}"/>
    <hyperlink ref="D126" r:id="rId217" display="https://www.justice.gov/atr/case/us-and-commonwealth-pennsylvania-v-usa-waste-services-inc-et-al" xr:uid="{3C15B20C-B84F-482F-8857-C35E40FE15E6}"/>
    <hyperlink ref="D646" r:id="rId218" display="https://www.justice.gov/atr/case/us-and-state-texas-v-allied-waste-industries" xr:uid="{F7C522A2-0AF6-4261-80DE-43C919DA64B3}"/>
    <hyperlink ref="D107" r:id="rId219" display="https://www.justice.gov/atr/case/us-v-raytheon-co-and-texas-instruments-inc" xr:uid="{FA9573C1-31FF-432A-96C1-7532AB208932}"/>
    <hyperlink ref="D654" r:id="rId220" display="https://www.justice.gov/atr/case/us-v-long-island-jewish-medical-center-and-north-shore" xr:uid="{BC6CD036-18AD-497C-B16F-18BFD7E54EB6}"/>
    <hyperlink ref="D232" r:id="rId221" display="https://www.justice.gov/atr/case/us-v-martin-marietta-materials-inc-and-csr-limited-scr" xr:uid="{CAFB92F0-A324-47D8-A8B3-F86D66384D51}"/>
    <hyperlink ref="D249" r:id="rId222" display="https://www.justice.gov/atr/case/us-v-cargill-inc-and-akzo-nobel" xr:uid="{7D90F312-ECC9-4B3C-92C8-23BA316894F7}"/>
    <hyperlink ref="D182" r:id="rId223" display="https://www.justice.gov/atr/case/us-v-american-radio-systems-corp-and-ez-communications-inc" xr:uid="{A1E940F4-7324-47C9-B49F-6C34004ED3C7}"/>
    <hyperlink ref="D332" r:id="rId224" display="https://www.justice.gov/atr/case/us-v-ez-communications-inc-and-evergreen-media-corp" xr:uid="{FFCEB0BB-E997-44C0-8241-3C4962DCD4B4}"/>
    <hyperlink ref="D85" r:id="rId225" display="https://www.justice.gov/atr/case/us-v-concert-plc-and-mci-communications" xr:uid="{75706C00-C293-45BE-BB1F-1540C901273F}"/>
    <hyperlink ref="D218" r:id="rId226" display="https://www.justice.gov/atr/case/us-and-colorado-v-vail-resorts-inc-et-al" xr:uid="{D17FF7D9-941D-41D8-AB5A-58A5E6463DD6}"/>
    <hyperlink ref="D77" r:id="rId227" display="https://www.justice.gov/atr/case/us-v-westinghouse-electric-corp-and-infinity-broadcasting-corp" xr:uid="{74814182-353B-4E45-A030-49666EAF9F7A}"/>
    <hyperlink ref="D48" r:id="rId228" display="https://www.justice.gov/atr/case/us-v-us-west-inc-and-continental-cablevision-inc" xr:uid="{9B190C54-72DD-415C-B68F-99A1BC85D513}"/>
    <hyperlink ref="D306" r:id="rId229" display="https://www.justice.gov/atr/case/us-and-state-new-york-v-american-radio-systems-corp-et-al" xr:uid="{67EE3AFE-A51D-4A63-9B71-7DE672AF9309}"/>
    <hyperlink ref="D225" r:id="rId230" display="https://www.justice.gov/atr/case/us-v-oldcastle-northeast-inc-et-al" xr:uid="{661B4469-93CA-4C88-99FA-64AA2DD4FC7C}"/>
    <hyperlink ref="D143" r:id="rId231" display="https://www.justice.gov/atr/case/us-texas-and-pennsylvania-v-usa-waste-services-inc-and-sanifill-inc" xr:uid="{1A249B49-71AE-4B9E-8071-56FB52FD4E5C}"/>
    <hyperlink ref="D176" r:id="rId232" display="https://www.justice.gov/atr/case/us-v-jacor-communications-and-citicasters" xr:uid="{14717398-39A7-423F-BC24-68D77E3A60A9}"/>
    <hyperlink ref="D100" r:id="rId233" display="https://www.justice.gov/atr/case/us-and-plaintiff-states-v-thomson-corp-and-west-publishing-co" xr:uid="{BD82975D-CB31-4DA0-AA33-203F40732351}"/>
    <hyperlink ref="D256" r:id="rId234" display="https://www.justice.gov/atr/case/us-v-american-skiing-company-and-s-k-i-ltd" xr:uid="{1CF4BDAE-EE42-4641-A96D-EB21C543BE12}"/>
    <hyperlink ref="D213" r:id="rId235" display="https://www.justice.gov/atr/case/us-v-georgia-pacific-corp" xr:uid="{5BBCC159-5712-4140-92AF-C871DE7DD683}"/>
    <hyperlink ref="D643" r:id="rId236" display="https://www.justice.gov/atr/case/us-v-pacific-scientific-company" xr:uid="{00549258-DEF6-44E8-8407-F0C8E36BD714}"/>
    <hyperlink ref="D64" r:id="rId237" display="https://www.justice.gov/atr/case/us-v-kimberly-clark-corp-and-scott-paper" xr:uid="{40280F23-26EA-494F-BEC4-D6358326C067}"/>
    <hyperlink ref="D32" r:id="rId238" display="https://www.justice.gov/atr/case/us-v-walt-disney-company" xr:uid="{D81AFFA8-B23B-430D-866B-1E10D167811E}"/>
    <hyperlink ref="D319" r:id="rId239" display="https://www.justice.gov/atr/case/us-and-florida-v-reuter-recycling-florida-inc-and-waste-management-inc-florida" xr:uid="{43CCB522-C419-43B4-B322-65C7CBEE8DD8}"/>
    <hyperlink ref="D133" r:id="rId240" display="https://www.justice.gov/atr/case/us-v-computer-associates-international-inc-and-legent-corp" xr:uid="{62CC7927-53EE-4750-BCE6-58B64353AA95}"/>
    <hyperlink ref="D90" r:id="rId241" display="https://www.justice.gov/atr/case/us-v-sprint-corp-and-joint-venture-co" xr:uid="{54D241DD-7D93-42E6-BE37-D4B2402FE35D}"/>
    <hyperlink ref="D653" r:id="rId242" display="https://www.justice.gov/atr/case/us-v-engelhard-corp-et-al" xr:uid="{C02F17CD-0628-4128-849F-41117CCD7C3B}"/>
    <hyperlink ref="D313" r:id="rId243" display="https://www.justice.gov/atr/case/us-v-nat-lc-and-dr-partners-dba-donrey-media-group" xr:uid="{85A21546-6173-4DA9-AE7A-8AABA26F0204}"/>
    <hyperlink ref="D335" r:id="rId244" display="https://www.justice.gov/atr/case/us-v-sabreliner-corp" xr:uid="{13E7B55C-41AB-4F9C-A571-20503A7C2168}"/>
    <hyperlink ref="D185" r:id="rId245" display="https://www.justice.gov/atr/case/us-and-plaintiff-states-v-browning-ferris-industries" xr:uid="{94EDDEA6-E3CA-4AE3-BCED-40F8FC60DE76}"/>
    <hyperlink ref="D300" r:id="rId246" display="https://www.justice.gov/atr/case/us-v-outdoor-systems-inc" xr:uid="{9D508589-0C10-4815-BBD6-B1DA033DF211}"/>
    <hyperlink ref="D627" r:id="rId247" display="https://www.justice.gov/atr/case/us-v-mercy-health-services-and-finley-tri-states-health-group-inc" xr:uid="{26AA6662-922A-4758-A465-20228A81843A}"/>
    <hyperlink ref="D119" r:id="rId248" display="https://www.justice.gov/atr/case/us-v-tele-communications-inc-and-liberty-media" xr:uid="{97E23CF5-994C-4FDC-859C-66F32AEA83E1}"/>
    <hyperlink ref="D168" r:id="rId249" display="https://www.justice.gov/atr/case/us-v-baroid-corp-et-al" xr:uid="{0E8C4A9F-E8F1-43E8-9153-B0658212A4B5}"/>
    <hyperlink ref="D631" r:id="rId250" display="https://www.justice.gov/atr/case/us-v-primestar-inc-et-al" xr:uid="{77B8BF36-E9F9-4915-956C-82C6F58AE4E9}"/>
    <hyperlink ref="D220" r:id="rId251" display="https://www.justice.gov/atr/case/us-v-usair-group-inc" xr:uid="{67A68A9D-BC60-4E9B-8EC3-E4B6A173CC80}"/>
    <hyperlink ref="D320" r:id="rId252" display="https://www.justice.gov/atr/case/us-v-texas-commerce-bancshares-inc-and-texas-commerce-bank-beaumont-na" xr:uid="{462182A5-F0BE-4CDE-972C-B77E5CFC04D0}"/>
    <hyperlink ref="D321" r:id="rId253" display="https://www.justice.gov/atr/case/us-v-texas-commerce-bancshares-inc-and-texas-commerce-bank-midland-na" xr:uid="{C5EE0469-96E8-460B-8134-F5FEE9A96198}"/>
    <hyperlink ref="D150" r:id="rId254" display="https://www.justice.gov/atr/case/us-v-society-corporation-and-ameritrust-corporation" xr:uid="{010FB72F-3DA2-4E06-ABE4-89905E879363}"/>
    <hyperlink ref="D207" r:id="rId255" display="https://www.justice.gov/atr/case/us-v-tidewater-inc-and-zapata-gulf-marine-corp" xr:uid="{DE0FDDA1-9C7D-4A08-8CAB-C3682629CE2E}"/>
    <hyperlink ref="D199" r:id="rId256" display="https://www.justice.gov/atr/case/us-v-borland-international-inc-and-ashton-tate-corporation" xr:uid="{58D079A0-C24D-44F4-9E28-A7A5ECFC28FE}"/>
    <hyperlink ref="D291" r:id="rId257" display="https://www.justice.gov/atr/case/us-v-general-binding-corp-and-velobind-inc" xr:uid="{37C0DFA5-B4D9-405B-B409-D8EF9543571E}"/>
    <hyperlink ref="D258" r:id="rId258" display="https://www.justice.gov/atr/case/us-v-fleet-norstar-financial-group-inc" xr:uid="{FC09653D-8011-491B-9CA2-33131832F7A1}"/>
    <hyperlink ref="D310" r:id="rId259" display="https://www.justice.gov/atr/case/us-v-nippon-sanso-k-k-et-al" xr:uid="{F8472BFB-0543-4901-B3DA-B4E068F5D009}"/>
    <hyperlink ref="D254" r:id="rId260" display="https://www.justice.gov/atr/case/us-v-first-hawaiian-inc-and-first-interstate-hawaii-inc" xr:uid="{C01A5B62-6A38-4EB5-8116-22C4737E1AA0}"/>
    <hyperlink ref="D272" r:id="rId261" display="https://www.justice.gov/atr/case/us-v-brown-root-inc-et-al" xr:uid="{7F4AF993-8533-4302-94CB-090C0E8F1FA3}"/>
    <hyperlink ref="D262" r:id="rId262" display="https://www.justice.gov/atr/case/us-v-procter-gamble-co-rhone-poulenc-roorer-inc" xr:uid="{3226963E-2817-4959-9CBC-2E582ADBDF0D}"/>
    <hyperlink ref="D333" r:id="rId263" display="https://www.justice.gov/atr/case/us-v-pacific-amphitheatre-partnership-et-al" xr:uid="{4D7A7B65-E373-49ED-8F1F-0DB80D1EBDCE}"/>
    <hyperlink ref="D253" r:id="rId264" display="https://www.justice.gov/atr/case/us-v-rank-organisation-plc-rank-america-inc-and-fox-inc" xr:uid="{25C3FA83-562A-4E69-A4AF-FE7A67C9C876}"/>
    <hyperlink ref="D190" r:id="rId265" display="https://www.justice.gov/atr/case/us-v-baker-hughes-inc-et-al" xr:uid="{A6B5AF9E-E6A1-4B63-8497-0E00A733CBD3}"/>
    <hyperlink ref="D269" r:id="rId266" display="https://www.justice.gov/atr/case/us-v-united-tote-inc" xr:uid="{E849B60F-1CAD-448D-82BD-2FD974CF492B}"/>
    <hyperlink ref="D326" r:id="rId267" display="https://www.justice.gov/atr/case/us-v-country-lake-foods-inc-et-al" xr:uid="{758220D9-C733-42F3-95EB-61647ED240A4}"/>
    <hyperlink ref="D250" r:id="rId268" display="https://www.justice.gov/atr/case/us-v-gillette-company-et-al" xr:uid="{6AA46029-0D20-48B8-B41A-0759E6BCF322}"/>
    <hyperlink ref="D325" r:id="rId269" display="https://www.justice.gov/atr/case/us-v-american-safety-razor-co-et-al" xr:uid="{01500E8B-DDA6-4B03-915D-9275D2C28FB6}"/>
    <hyperlink ref="D323" r:id="rId270" display="https://www.justice.gov/atr/case/us-v-baker-hughes-inc-et-al-0" xr:uid="{33A202F7-03C7-4552-B5C4-7F46583A1C46}"/>
    <hyperlink ref="D239" r:id="rId271" display="https://www.justice.gov/atr/case/us-v-pacific-dunlop-holdings-inc-et-al" xr:uid="{471F9035-5F8C-43E6-961B-0E20CC5E9CBB}"/>
    <hyperlink ref="D195" r:id="rId272" display="https://www.justice.gov/atr/case/us-v-westinghouse-electric-co-abb-asea-brown-boveri-ltd-and-asea-brown-boveri-inc" xr:uid="{E57865BC-AEE4-4E4D-8A75-F0894AD7DE6D}"/>
    <hyperlink ref="D293" r:id="rId273" display="https://www.justice.gov/atr/case/us-v-ivaco-inc-et-al" xr:uid="{F9B96CB5-8E47-47FA-A113-7639E57C8722}"/>
    <hyperlink ref="D212" r:id="rId274" display="https://www.justice.gov/atr/case/us-v-trw-inc" xr:uid="{21A4225E-E446-4A4D-A7F5-141B3D70E6D8}"/>
    <hyperlink ref="D290" r:id="rId275" display="https://www.justice.gov/atr/case/us-v-engelhard-corporation-and-filtrol-corporation" xr:uid="{0A0384E5-17EC-4BFD-A670-BFFB3E0F3ACE}"/>
    <hyperlink ref="D633" r:id="rId276" display="https://www.justice.gov/atr/case/us-v-waste-management-inc-et-al" xr:uid="{71D1F5C2-34BF-4E93-AD74-D4030682EF12}"/>
    <hyperlink ref="D655" r:id="rId277" display="https://www.justice.gov/atr/case/us-v-carilion-health-care-system-and-community-hospital-roanoke-valley" xr:uid="{04B035E9-C2D8-44CD-B8F8-500E9637D3C2}"/>
    <hyperlink ref="D131" r:id="rId278" display="https://www.justice.gov/atr/case/us-v-bns-inc-and-gifford-hill-company-inc" xr:uid="{EA927017-BCFC-4989-9B0C-B169805F0376}"/>
    <hyperlink ref="D238" r:id="rId279" display="https://www.justice.gov/atr/case/us-v-westinghouse-electric-co-challenger-electrical-equipment-co-and-american-properties-co" xr:uid="{074CBF3A-1A86-4904-975F-68D99A5C01FA}"/>
    <hyperlink ref="D659" r:id="rId280" display="https://www.justice.gov/atr/case/us-v-rockford-memorial-corporation-and-swedishamerican-corporation" xr:uid="{30DDB8F4-0310-4A1F-8062-9A71CD07EA2A}"/>
    <hyperlink ref="D316" r:id="rId281" display="https://www.justice.gov/atr/case/us-v-lewis-m-manderson-jr-and-patrick-media-group-atlanta-inc" xr:uid="{AF526C5A-B1C6-479D-B2D1-3F4B3760300B}"/>
    <hyperlink ref="D286" r:id="rId282" display="https://www.justice.gov/atr/case/us-v-dow-chemical-company-and-ethyl-corporation" xr:uid="{845B5360-7263-494F-9536-08FFF0612DE7}"/>
    <hyperlink ref="D153" r:id="rId283" display="https://www.justice.gov/atr/case/us-v-hughes-tool-company-and-baker-international-corp" xr:uid="{86BCDBC5-71D9-4537-8183-74918BF297F5}"/>
    <hyperlink ref="D230" r:id="rId284" display="https://www.justice.gov/atr/case/us-v-domtar-inc-et-al" xr:uid="{AE973176-01F1-4B11-9578-02FE3D53B4A5}"/>
    <hyperlink ref="D307" r:id="rId285" display="https://www.justice.gov/atr/case/us-v-rheem-manufacturing-company-et-al" xr:uid="{8E5FCD1A-A71A-4E7F-84BD-583340C6AF26}"/>
    <hyperlink ref="D279" r:id="rId286" display="https://www.justice.gov/atr/case/us-v-macandrews-and-forbes-group-inc-et-al" xr:uid="{C68E28E6-4EF1-4CD4-8455-555682E36FD3}"/>
    <hyperlink ref="D295" r:id="rId287" display="https://www.justice.gov/atr/case/us-v-rohm-and-haas-company" xr:uid="{7454D068-D36D-4210-84FD-FB2DC3734215}"/>
    <hyperlink ref="D288" r:id="rId288" display="https://www.justice.gov/atr/case/us-v-data-card-corp" xr:uid="{75921F94-C7A4-4B2A-9DDF-D9F9C3E0402B}"/>
    <hyperlink ref="D65" r:id="rId289" display="https://www.justice.gov/atr/case/us-v-general-electric-company" xr:uid="{CA0353A2-D0A0-4927-A138-1D9B7944DF18}"/>
    <hyperlink ref="D337" r:id="rId290" display="https://www.justice.gov/atr/case/us-v-syufy-enterprises-and-raymond-j-syufy" xr:uid="{0AFF19D7-6F3E-4FE0-9383-4223D688F110}"/>
    <hyperlink ref="D202" r:id="rId291" display="https://www.justice.gov/atr/case/us-v-pacific-telesis-group-and-communications-industries-inc" xr:uid="{29DAB438-A5AD-4154-8E22-2A995349C0D8}"/>
    <hyperlink ref="D344" r:id="rId292" display="https://www.justice.gov/atr/case/us-v-spa-officine-maccaferri-et-al" xr:uid="{4F8CA59F-6129-4118-AF05-575341840C1C}"/>
    <hyperlink ref="D96" r:id="rId293" display="https://www.justice.gov/atr/case/us-v-baxter-travenol-laboratories-inc-and-american-hospital-supply-corp" xr:uid="{90A70642-A77B-4AA8-8716-C601E3D869B2}"/>
    <hyperlink ref="D76" r:id="rId294" display="https://www.justice.gov/atr/case/us-v-allied-corporation" xr:uid="{984D21C2-710F-4A00-889E-DD2F4955637C}"/>
    <hyperlink ref="D634" r:id="rId295" display="https://www.justice.gov/atr/case/us-v-industrial-asphalt-et-al" xr:uid="{D23E8FD3-0C14-49F1-9124-0DEC632E4C3B}"/>
    <hyperlink ref="D629" r:id="rId296" display="https://www.justice.gov/atr/case/cooper-industries-inc" xr:uid="{333A387E-D43B-4983-8398-9B3FC0CA4D21}"/>
    <hyperlink ref="D628" r:id="rId297" display="https://www.justice.gov/atr/case/us-v-calmar-inc-and-realex-corp" xr:uid="{40D3A853-7A6C-441C-8BE0-E59EE99EA887}"/>
    <hyperlink ref="D147" r:id="rId298" display="https://www.justice.gov/atr/case/us-v-international-business-machines-corp-and-rolm-corp" xr:uid="{07871C60-0996-448E-B8D2-A2F311DC6C4A}"/>
    <hyperlink ref="D206" r:id="rId299" display="https://www.justice.gov/atr/case/us-v-alcan-aluminium-limited-et-al" xr:uid="{72B8F01C-5203-4BBA-AAF1-29A88436E909}"/>
    <hyperlink ref="D204" r:id="rId300" display="https://www.justice.gov/atr/case/us-v-waste-management-inc-and-wm-acquiring-corp" xr:uid="{F94FDC17-FB97-4BE0-8EE8-8F71B9C8837D}"/>
    <hyperlink ref="D327" r:id="rId301" display="https://www.justice.gov/atr/case/us-v-rice-growers-association-california-and-pacific-international-rice-mill-inc" xr:uid="{B638F85B-B388-4912-91E5-97D0E8DAE698}"/>
    <hyperlink ref="D175" r:id="rId302" display="https://www.justice.gov/atr/case/us-v-ltv-corporation-jones-and-laughlin-steel-incorporated-jl-specialty-steels-inc-and" xr:uid="{A31CE190-3F6F-4020-8DC7-802934699DBA}"/>
    <hyperlink ref="D334" r:id="rId303" display="https://www.justice.gov/atr/case/us-v-national-medical-enterprises-inc-and-nme-hospitals-inc" xr:uid="{6676BC22-86C0-4168-9198-19005410ED20}"/>
    <hyperlink ref="D650" r:id="rId304" display="https://www.justice.gov/atr/case/us-v-beverly-enterprises-et-al" xr:uid="{EF58CCCC-7BDD-4592-A31F-383E81D884B9}"/>
    <hyperlink ref="D639" r:id="rId305" display="https://www.justice.gov/atr/case/us-v-national-bank-and-trust-company-norwich-and-national-bank-oxford" xr:uid="{E6DB0CAF-8CB9-4CD3-8EA8-5561EDD6F08A}"/>
    <hyperlink ref="D177" r:id="rId306" display="https://www.justice.gov/atr/case/us-v-gte-corp" xr:uid="{00AF318A-A691-4A9F-9823-51C4824AF2BA}"/>
    <hyperlink ref="D226" r:id="rId307" display="https://www.justice.gov/atr/case/us-v-g-heileman-brewing-co-inc-and-pabst-brewing-co" xr:uid="{2D65A771-589E-4E5B-BCEB-DCAFAD852B3A}"/>
    <hyperlink ref="D328" r:id="rId308" display="https://www.justice.gov/atr/case/us-v-newell-companies-inc" xr:uid="{512FF812-C6F6-4938-9AF7-E2026DA7E57A}"/>
    <hyperlink ref="D340" r:id="rId309" display="https://www.justice.gov/atr/case/us-v-tribune-company-and-sentindel-star-company" xr:uid="{18C69279-D7E0-4546-BCE3-411531D4B4F3}"/>
    <hyperlink ref="D215" r:id="rId310" display="https://www.justice.gov/atr/case/u-s-v-stroh-brewery-company" xr:uid="{3F9450B1-CE22-4F12-887F-913AA0CCBEBA}"/>
    <hyperlink ref="D294" r:id="rId311" display="https://www.justice.gov/atr/case/us-v-ara-services-inc-et-al" xr:uid="{FBA9890A-BDEB-4530-BF20-D13D633AA652}"/>
    <hyperlink ref="D652" r:id="rId312" display="https://www.justice.gov/atr/case/us-v-virginia-national-bankshares-inc-et-al" xr:uid="{061A590E-1662-4934-A878-C2DFC4341EAC}"/>
    <hyperlink ref="D151" r:id="rId313" display="https://www.justice.gov/atr/case/us-v-baldwin-united-corp-and-mgic-investment-corp" xr:uid="{B067C9F2-F918-4CF3-8D5A-7BF8A1DF7E41}"/>
    <hyperlink ref="D62" r:id="rId314" display="https://www.justice.gov/atr/case/us-v-e-i-du-pont-de-nemours-co-inc" xr:uid="{70E2A924-BC86-43C8-908D-8D13760AB8AB}"/>
    <hyperlink ref="D271" r:id="rId315" display="https://www.justice.gov/atr/case/us-v-waste-management-inc-and-emw-ventures-incorporated" xr:uid="{BDFBF124-2F49-4902-B1C9-3A7394C9EF40}"/>
    <hyperlink ref="D281" r:id="rId316" display="https://www.justice.gov/atr/case/us-v-revco-d-s-inc-and-zale-corporation" xr:uid="{0AD845A0-4D81-4BDD-A0C4-4C4B65A1FCE0}"/>
    <hyperlink ref="D280" r:id="rId317" display="https://www.justice.gov/atr/case/us-v-beatrice-foods-co-et-al" xr:uid="{02119474-3773-4E3F-83E5-63B968172D22}"/>
    <hyperlink ref="D345" r:id="rId318" display="https://www.justice.gov/atr/case/us-v-flintkote-company-et-al" xr:uid="{1BA03D89-BDD5-44B6-9852-44701F2EE7AC}"/>
    <hyperlink ref="D312" r:id="rId319" display="https://www.justice.gov/atr/case/us-v-rockwell-international-corporation-and-rockwell-international-holdings-limited" xr:uid="{BF7CEF9E-9E31-4A17-8258-C721FE02C22F}"/>
    <hyperlink ref="D237" r:id="rId320" display="https://www.justice.gov/atr/case/us-v-wheelabrator-frye-inc-et-al" xr:uid="{09D2E5F2-3F77-4045-8558-7C1D64407B5C}"/>
    <hyperlink ref="D314" r:id="rId321" display="https://www.justice.gov/atr/case/us-v-gould-inc-and-saft-america-inc" xr:uid="{20D745B5-14C8-4148-A3E7-3D0E97A8EE2C}"/>
    <hyperlink ref="D343" r:id="rId322" display="https://www.justice.gov/atr/case/us-v-acorn-engineering-co" xr:uid="{8210CF31-8091-4B4A-9F0B-35FA6250BED1}"/>
    <hyperlink ref="D661" r:id="rId323" display="https://www.justice.gov/atr/case/us-v-zions-utah-bancorporation-et-al" xr:uid="{EA36EB62-C2EE-4C7D-8343-B12DF4EDEE29}"/>
    <hyperlink ref="D642" r:id="rId324" display="https://www.justice.gov/atr/case/us-v-cross-and-trecker-corporation-cross-company-and-kearney-and-trecker-corporation" xr:uid="{E2D58C11-F7A7-499A-88F0-8F6B95EEC297}"/>
    <hyperlink ref="D305" r:id="rId325" display="https://www.justice.gov/atr/case/us-v-martin-marietta-corporation-twentieth-century-fox-film-corporation-and-wedron-silica-0" xr:uid="{F0086620-7A6E-44F3-A6FB-6812DF735050}"/>
    <hyperlink ref="D243" r:id="rId326" display="https://www.justice.gov/atr/case/us-v-beneficial-corporation-et-al-0" xr:uid="{F14F8081-78FD-4CD7-9D30-5A2E8979E257}"/>
    <hyperlink ref="D287" r:id="rId327" display="https://www.justice.gov/atr/case/us-v-merck-co-inc-1979" xr:uid="{3766DF91-48D5-484F-8A95-55D13D90F1FF}"/>
    <hyperlink ref="D635" r:id="rId328" display="https://www.justice.gov/atr/case/us-v-emerson-electric-co-and-skil-corp" xr:uid="{52DE13C7-1E29-4723-9851-ED628014721B}"/>
    <hyperlink ref="D274" r:id="rId329" display="https://www.justice.gov/atr/case/us-v-household-finance-corporation-et-al" xr:uid="{D0C57CC2-42D0-4CD1-8C1C-3A30398310AF}"/>
    <hyperlink ref="D302" r:id="rId330" display="https://www.justice.gov/atr/case/us-v-harvey-hubbell-incorporated-ohio-brass-company-and-ob-merger-company" xr:uid="{8B7A724B-BFC9-4E19-BDD0-742A808AB662}"/>
    <hyperlink ref="D338" r:id="rId331" display="https://www.justice.gov/atr/case/us-v-spectra-physics-inc-and-laserplane-corp" xr:uid="{A307A0C5-EF2B-46E1-85BA-271C661BF11D}"/>
    <hyperlink ref="D260" r:id="rId332" display="https://www.justice.gov/atr/case/us-v-british-columbia-forest-products-ltd-and-mead-corp" xr:uid="{9CEBB180-67E8-4654-BE60-0F8D6AE996C3}"/>
    <hyperlink ref="D292" r:id="rId333" display="https://www.justice.gov/atr/case/us-v-cbs-inc" xr:uid="{D8706F60-73F1-47A3-8391-9178B186D1C4}"/>
    <hyperlink ref="D339" r:id="rId334" display="https://www.justice.gov/atr/case/us-v-american-ship-building-co-and-litton-systems-inc" xr:uid="{3AD66BCB-361E-42A2-9862-88122792333F}"/>
    <hyperlink ref="D193" r:id="rId335" display="https://www.justice.gov/atr/case/us-v-united-technologies-corp" xr:uid="{89B37AFA-1A07-4A32-B5F2-1FCCC1164701}"/>
    <hyperlink ref="D342" r:id="rId336" display="https://www.justice.gov/atr/case/us-v-culbro-corporation-et-al" xr:uid="{FDA01671-93B9-4878-9215-898F0A5742E3}"/>
    <hyperlink ref="D641" r:id="rId337" display="https://www.justice.gov/atr/case/us-v-north-american-salt-company" xr:uid="{BD7C4433-B753-44EA-84FB-7DCBCBEF852D}"/>
    <hyperlink ref="D50" r:id="rId338" display="https://www.justice.gov/atr/case/us-v-charter-communications-inc-et-al" xr:uid="{61AEEE9F-A4FD-4B3C-808B-945F8DB04C92}"/>
    <hyperlink ref="D9" r:id="rId339" display="https://www.justice.gov/atr/case/us-v-bell-atlantic-corpet-al" xr:uid="{C2C8BCF0-6354-4543-9094-14F9D37B382D}"/>
    <hyperlink ref="D171" r:id="rId340" display="https://www.justice.gov/atr/case/us-v-sungard-data-systems-inc-and-comdisco-inc" xr:uid="{6BA7B563-42AB-45A1-963B-F50BA16F460E}"/>
    <hyperlink ref="D331" r:id="rId341" display="https://www.justice.gov/atr/case/us-v-cookson-group-plc-et-al-0" xr:uid="{2A062249-40D8-4AC8-A03F-B17DDE23D76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8B61-FFFB-4418-B6DE-0020374483D8}">
  <dimension ref="A1:Y691"/>
  <sheetViews>
    <sheetView topLeftCell="A16" zoomScaleNormal="100" workbookViewId="0">
      <selection activeCell="Z2" sqref="A2:Z36"/>
    </sheetView>
  </sheetViews>
  <sheetFormatPr defaultColWidth="8.77734375" defaultRowHeight="14.4" x14ac:dyDescent="0.3"/>
  <cols>
    <col min="1" max="1" width="7.44140625" bestFit="1" customWidth="1"/>
    <col min="2" max="2" width="10.33203125" bestFit="1" customWidth="1"/>
    <col min="3" max="3" width="15.109375" hidden="1" customWidth="1"/>
    <col min="4" max="4" width="9.44140625" customWidth="1"/>
    <col min="5" max="5" width="13.109375" hidden="1" customWidth="1"/>
    <col min="6" max="6" width="21.6640625" customWidth="1"/>
    <col min="7" max="7" width="22.109375" customWidth="1"/>
    <col min="8" max="8" width="18.77734375" bestFit="1" customWidth="1"/>
    <col min="9" max="9" width="15.44140625" bestFit="1" customWidth="1"/>
    <col min="10" max="10" width="8.44140625" bestFit="1" customWidth="1"/>
    <col min="11" max="11" width="16" bestFit="1" customWidth="1"/>
    <col min="12" max="12" width="10" bestFit="1" customWidth="1"/>
    <col min="13" max="13" width="21.44140625" customWidth="1"/>
    <col min="14" max="14" width="21" bestFit="1" customWidth="1"/>
    <col min="15" max="15" width="15.109375" bestFit="1" customWidth="1"/>
    <col min="16" max="16" width="11.44140625" hidden="1" customWidth="1"/>
    <col min="17" max="17" width="19.44140625" hidden="1" customWidth="1"/>
    <col min="18" max="18" width="19.77734375" customWidth="1"/>
    <col min="19" max="19" width="15.44140625" bestFit="1" customWidth="1"/>
    <col min="20" max="20" width="6.33203125" hidden="1" customWidth="1"/>
    <col min="21" max="21" width="19.44140625" hidden="1" customWidth="1"/>
    <col min="22" max="22" width="23.44140625" hidden="1" customWidth="1"/>
    <col min="23" max="23" width="24" hidden="1" customWidth="1"/>
    <col min="24" max="24" width="15.77734375" customWidth="1"/>
    <col min="25" max="25" width="0" hidden="1" customWidth="1"/>
  </cols>
  <sheetData>
    <row r="1" spans="1:25" x14ac:dyDescent="0.3">
      <c r="A1" s="7" t="s">
        <v>0</v>
      </c>
      <c r="B1" s="7" t="s">
        <v>415</v>
      </c>
      <c r="C1" s="7" t="s">
        <v>45</v>
      </c>
      <c r="D1" s="7" t="s">
        <v>1335</v>
      </c>
      <c r="E1" s="7" t="s">
        <v>46</v>
      </c>
      <c r="F1" s="7" t="s">
        <v>3387</v>
      </c>
      <c r="G1" s="7" t="s">
        <v>1</v>
      </c>
      <c r="H1" s="7" t="s">
        <v>23</v>
      </c>
      <c r="I1" s="7" t="s">
        <v>2</v>
      </c>
      <c r="J1" s="7" t="s">
        <v>24</v>
      </c>
      <c r="K1" s="7" t="s">
        <v>3</v>
      </c>
      <c r="L1" s="7" t="s">
        <v>1364</v>
      </c>
      <c r="M1" s="7" t="s">
        <v>25</v>
      </c>
      <c r="N1" s="7" t="s">
        <v>1363</v>
      </c>
      <c r="O1" s="7" t="s">
        <v>29</v>
      </c>
      <c r="P1" s="7" t="s">
        <v>1231</v>
      </c>
      <c r="Q1" s="7" t="s">
        <v>1232</v>
      </c>
      <c r="R1" s="7" t="s">
        <v>1358</v>
      </c>
      <c r="S1" s="7" t="s">
        <v>560</v>
      </c>
      <c r="T1" s="7" t="s">
        <v>732</v>
      </c>
      <c r="U1" s="7" t="s">
        <v>1024</v>
      </c>
      <c r="V1" s="7" t="s">
        <v>1025</v>
      </c>
      <c r="W1" s="7" t="s">
        <v>1261</v>
      </c>
      <c r="X1" s="7" t="s">
        <v>1965</v>
      </c>
      <c r="Y1" s="7" t="s">
        <v>2752</v>
      </c>
    </row>
    <row r="2" spans="1:25" x14ac:dyDescent="0.3">
      <c r="A2" t="s">
        <v>1961</v>
      </c>
      <c r="B2">
        <v>2007</v>
      </c>
      <c r="D2" t="s">
        <v>2467</v>
      </c>
      <c r="F2">
        <v>621492</v>
      </c>
      <c r="G2" t="s">
        <v>501</v>
      </c>
      <c r="H2" t="s">
        <v>2471</v>
      </c>
      <c r="I2" t="s">
        <v>2471</v>
      </c>
      <c r="J2" t="s">
        <v>2221</v>
      </c>
      <c r="K2" t="s">
        <v>2221</v>
      </c>
      <c r="L2">
        <f t="shared" ref="L2:L65" si="0">IF(YEAR(M2) &gt; 1950, IF(MONTH(M2) &gt;= 10, YEAR(M2)+1, YEAR(M2)), B2)</f>
        <v>2007</v>
      </c>
      <c r="M2" s="1">
        <v>39332</v>
      </c>
      <c r="N2" s="1">
        <v>39378</v>
      </c>
      <c r="O2">
        <f>1.641+2.759</f>
        <v>4.4000000000000004</v>
      </c>
      <c r="R2" t="s">
        <v>2472</v>
      </c>
      <c r="S2" t="s">
        <v>2473</v>
      </c>
      <c r="X2" t="s">
        <v>1968</v>
      </c>
    </row>
    <row r="3" spans="1:25" x14ac:dyDescent="0.3">
      <c r="A3" t="s">
        <v>1961</v>
      </c>
      <c r="B3">
        <v>1981</v>
      </c>
      <c r="F3">
        <v>447190</v>
      </c>
      <c r="G3" t="s">
        <v>1042</v>
      </c>
      <c r="H3" t="s">
        <v>3201</v>
      </c>
      <c r="I3" t="s">
        <v>3201</v>
      </c>
      <c r="J3" t="s">
        <v>3202</v>
      </c>
      <c r="K3" t="s">
        <v>3202</v>
      </c>
      <c r="L3">
        <f t="shared" si="0"/>
        <v>1982</v>
      </c>
      <c r="M3" s="1">
        <v>29931</v>
      </c>
      <c r="O3">
        <v>5.0999999999999996</v>
      </c>
      <c r="R3" t="s">
        <v>30</v>
      </c>
    </row>
    <row r="4" spans="1:25" x14ac:dyDescent="0.3">
      <c r="A4" t="s">
        <v>1961</v>
      </c>
      <c r="B4">
        <v>1980</v>
      </c>
      <c r="F4">
        <v>334411</v>
      </c>
      <c r="G4" t="s">
        <v>420</v>
      </c>
      <c r="H4" t="s">
        <v>3191</v>
      </c>
      <c r="I4" t="s">
        <v>3191</v>
      </c>
      <c r="J4" t="s">
        <v>3192</v>
      </c>
      <c r="K4" t="s">
        <v>3192</v>
      </c>
      <c r="L4">
        <f t="shared" si="0"/>
        <v>1981</v>
      </c>
      <c r="M4" s="1">
        <v>29571</v>
      </c>
      <c r="N4" s="1">
        <v>29571</v>
      </c>
      <c r="O4">
        <v>5.2</v>
      </c>
      <c r="R4" t="s">
        <v>30</v>
      </c>
      <c r="S4" t="s">
        <v>3640</v>
      </c>
    </row>
    <row r="5" spans="1:25" x14ac:dyDescent="0.3">
      <c r="A5" t="s">
        <v>1961</v>
      </c>
      <c r="B5">
        <v>2013</v>
      </c>
      <c r="D5" t="s">
        <v>2160</v>
      </c>
      <c r="F5">
        <v>424690</v>
      </c>
      <c r="G5" t="s">
        <v>501</v>
      </c>
      <c r="H5" t="s">
        <v>2165</v>
      </c>
      <c r="I5" t="s">
        <v>2165</v>
      </c>
      <c r="J5" t="s">
        <v>2166</v>
      </c>
      <c r="K5" t="s">
        <v>2166</v>
      </c>
      <c r="L5">
        <f t="shared" si="0"/>
        <v>2013</v>
      </c>
      <c r="M5" s="1">
        <v>41292</v>
      </c>
      <c r="N5" s="1">
        <v>41341</v>
      </c>
      <c r="O5">
        <v>5.5</v>
      </c>
      <c r="R5" t="s">
        <v>2167</v>
      </c>
      <c r="X5" t="s">
        <v>1968</v>
      </c>
    </row>
    <row r="6" spans="1:25" x14ac:dyDescent="0.3">
      <c r="A6" t="s">
        <v>1961</v>
      </c>
      <c r="B6">
        <v>1990</v>
      </c>
      <c r="F6">
        <v>621110</v>
      </c>
      <c r="G6" t="s">
        <v>2353</v>
      </c>
      <c r="H6" t="s">
        <v>3107</v>
      </c>
      <c r="I6" t="s">
        <v>3107</v>
      </c>
      <c r="J6" t="s">
        <v>3108</v>
      </c>
      <c r="K6" t="s">
        <v>3108</v>
      </c>
      <c r="L6">
        <f t="shared" si="0"/>
        <v>1990</v>
      </c>
      <c r="M6" s="1">
        <v>32819</v>
      </c>
      <c r="N6" s="1">
        <v>34425</v>
      </c>
      <c r="O6">
        <v>5.9</v>
      </c>
      <c r="R6" t="s">
        <v>30</v>
      </c>
      <c r="S6" t="s">
        <v>3635</v>
      </c>
    </row>
    <row r="7" spans="1:25" x14ac:dyDescent="0.3">
      <c r="A7" t="s">
        <v>1961</v>
      </c>
      <c r="B7">
        <v>1989</v>
      </c>
      <c r="F7" t="s">
        <v>3451</v>
      </c>
      <c r="G7" t="s">
        <v>420</v>
      </c>
      <c r="H7" t="s">
        <v>3132</v>
      </c>
      <c r="I7" t="s">
        <v>3132</v>
      </c>
      <c r="J7" t="s">
        <v>2701</v>
      </c>
      <c r="K7" t="s">
        <v>2701</v>
      </c>
      <c r="L7">
        <f t="shared" si="0"/>
        <v>1989</v>
      </c>
      <c r="M7" s="1">
        <v>32618</v>
      </c>
      <c r="N7" s="1">
        <v>33010</v>
      </c>
      <c r="O7">
        <v>6.5</v>
      </c>
      <c r="R7" t="s">
        <v>1036</v>
      </c>
      <c r="S7" t="s">
        <v>3639</v>
      </c>
    </row>
    <row r="8" spans="1:25" x14ac:dyDescent="0.3">
      <c r="A8" t="s">
        <v>1961</v>
      </c>
      <c r="B8">
        <v>2012</v>
      </c>
      <c r="D8" t="s">
        <v>2240</v>
      </c>
      <c r="F8">
        <v>622110</v>
      </c>
      <c r="G8" t="s">
        <v>501</v>
      </c>
      <c r="H8" t="s">
        <v>2241</v>
      </c>
      <c r="I8" t="s">
        <v>2241</v>
      </c>
      <c r="J8" t="s">
        <v>3638</v>
      </c>
      <c r="K8" t="s">
        <v>3638</v>
      </c>
      <c r="L8">
        <f t="shared" si="0"/>
        <v>2012</v>
      </c>
      <c r="M8" s="1">
        <v>41127</v>
      </c>
      <c r="N8" s="1">
        <v>41247</v>
      </c>
      <c r="O8">
        <v>7.4</v>
      </c>
      <c r="R8" t="s">
        <v>30</v>
      </c>
      <c r="S8" t="s">
        <v>3637</v>
      </c>
      <c r="X8" t="s">
        <v>1968</v>
      </c>
    </row>
    <row r="9" spans="1:25" x14ac:dyDescent="0.3">
      <c r="A9" t="s">
        <v>1961</v>
      </c>
      <c r="B9">
        <v>1979</v>
      </c>
      <c r="F9" t="s">
        <v>3558</v>
      </c>
      <c r="G9" t="s">
        <v>463</v>
      </c>
      <c r="H9" t="s">
        <v>3176</v>
      </c>
      <c r="I9" t="s">
        <v>3176</v>
      </c>
      <c r="J9" t="s">
        <v>3177</v>
      </c>
      <c r="K9" t="s">
        <v>3177</v>
      </c>
      <c r="L9">
        <f t="shared" si="0"/>
        <v>1979</v>
      </c>
      <c r="M9" s="1">
        <v>28880</v>
      </c>
      <c r="N9" s="1">
        <v>29090</v>
      </c>
      <c r="O9">
        <v>7.5</v>
      </c>
      <c r="R9" t="s">
        <v>15</v>
      </c>
      <c r="S9" t="s">
        <v>3636</v>
      </c>
    </row>
    <row r="10" spans="1:25" x14ac:dyDescent="0.3">
      <c r="A10" t="s">
        <v>1961</v>
      </c>
      <c r="B10">
        <v>2002</v>
      </c>
      <c r="D10" t="s">
        <v>2611</v>
      </c>
      <c r="F10">
        <v>511210</v>
      </c>
      <c r="G10" t="s">
        <v>420</v>
      </c>
      <c r="H10" t="s">
        <v>2615</v>
      </c>
      <c r="I10" t="s">
        <v>2615</v>
      </c>
      <c r="J10" t="s">
        <v>2616</v>
      </c>
      <c r="K10" t="s">
        <v>2616</v>
      </c>
      <c r="L10">
        <f t="shared" si="0"/>
        <v>2002</v>
      </c>
      <c r="M10" s="1">
        <v>37174</v>
      </c>
      <c r="N10" s="1">
        <v>37782</v>
      </c>
      <c r="O10">
        <v>8.4</v>
      </c>
      <c r="R10" t="s">
        <v>30</v>
      </c>
      <c r="X10" t="s">
        <v>2013</v>
      </c>
    </row>
    <row r="11" spans="1:25" x14ac:dyDescent="0.3">
      <c r="A11" t="s">
        <v>1961</v>
      </c>
      <c r="B11">
        <v>2013</v>
      </c>
      <c r="D11" t="s">
        <v>2176</v>
      </c>
      <c r="F11">
        <v>541511</v>
      </c>
      <c r="G11" t="s">
        <v>420</v>
      </c>
      <c r="H11" t="s">
        <v>2181</v>
      </c>
      <c r="I11" t="s">
        <v>2181</v>
      </c>
      <c r="J11" t="s">
        <v>2182</v>
      </c>
      <c r="K11" t="s">
        <v>2182</v>
      </c>
      <c r="L11">
        <f t="shared" si="0"/>
        <v>2013</v>
      </c>
      <c r="M11" s="1">
        <v>41477</v>
      </c>
      <c r="N11" s="1">
        <v>41571</v>
      </c>
      <c r="O11">
        <v>8.6999999999999993</v>
      </c>
      <c r="R11" t="s">
        <v>30</v>
      </c>
      <c r="X11" t="s">
        <v>1968</v>
      </c>
    </row>
    <row r="12" spans="1:25" x14ac:dyDescent="0.3">
      <c r="A12" t="s">
        <v>1961</v>
      </c>
      <c r="B12">
        <v>1993</v>
      </c>
      <c r="F12" t="s">
        <v>3411</v>
      </c>
      <c r="G12" t="s">
        <v>501</v>
      </c>
      <c r="H12" t="s">
        <v>3068</v>
      </c>
      <c r="I12" t="s">
        <v>3068</v>
      </c>
      <c r="J12" t="s">
        <v>3069</v>
      </c>
      <c r="K12" t="s">
        <v>3069</v>
      </c>
      <c r="L12">
        <f t="shared" si="0"/>
        <v>1994</v>
      </c>
      <c r="M12" s="1">
        <v>34564</v>
      </c>
      <c r="N12" s="1">
        <v>34564</v>
      </c>
      <c r="O12">
        <v>11.25</v>
      </c>
      <c r="R12" t="s">
        <v>30</v>
      </c>
      <c r="X12" t="s">
        <v>1968</v>
      </c>
    </row>
    <row r="13" spans="1:25" x14ac:dyDescent="0.3">
      <c r="A13" t="s">
        <v>1961</v>
      </c>
      <c r="B13">
        <v>1981</v>
      </c>
      <c r="F13">
        <v>423840</v>
      </c>
      <c r="G13" t="s">
        <v>420</v>
      </c>
      <c r="H13" t="s">
        <v>3203</v>
      </c>
      <c r="I13" t="s">
        <v>3203</v>
      </c>
      <c r="J13" t="s">
        <v>3267</v>
      </c>
      <c r="K13" t="s">
        <v>3268</v>
      </c>
      <c r="L13">
        <f t="shared" si="0"/>
        <v>1981</v>
      </c>
      <c r="M13" s="1">
        <v>29672</v>
      </c>
      <c r="N13" s="1">
        <v>30420</v>
      </c>
      <c r="O13">
        <v>12.5</v>
      </c>
      <c r="R13" t="s">
        <v>30</v>
      </c>
    </row>
    <row r="14" spans="1:25" x14ac:dyDescent="0.3">
      <c r="A14" t="s">
        <v>1961</v>
      </c>
      <c r="B14">
        <v>1993</v>
      </c>
      <c r="F14" t="s">
        <v>3580</v>
      </c>
      <c r="G14" t="s">
        <v>420</v>
      </c>
      <c r="H14" t="s">
        <v>2420</v>
      </c>
      <c r="I14" t="s">
        <v>2420</v>
      </c>
      <c r="J14" t="s">
        <v>3066</v>
      </c>
      <c r="K14" t="s">
        <v>3065</v>
      </c>
      <c r="L14">
        <f t="shared" si="0"/>
        <v>1994</v>
      </c>
      <c r="M14" s="1">
        <v>34267</v>
      </c>
      <c r="N14" s="1">
        <v>34267</v>
      </c>
      <c r="O14">
        <v>13.831250000000001</v>
      </c>
      <c r="R14" t="s">
        <v>30</v>
      </c>
      <c r="X14" t="s">
        <v>1968</v>
      </c>
    </row>
    <row r="15" spans="1:25" x14ac:dyDescent="0.3">
      <c r="A15" t="s">
        <v>1961</v>
      </c>
      <c r="B15">
        <v>1988</v>
      </c>
      <c r="F15">
        <v>312111</v>
      </c>
      <c r="G15" t="s">
        <v>501</v>
      </c>
      <c r="H15" t="s">
        <v>3151</v>
      </c>
      <c r="I15" t="s">
        <v>3151</v>
      </c>
      <c r="J15" t="s">
        <v>3153</v>
      </c>
      <c r="K15" t="s">
        <v>3152</v>
      </c>
      <c r="L15">
        <f t="shared" si="0"/>
        <v>1988</v>
      </c>
      <c r="M15" s="1">
        <v>32353</v>
      </c>
      <c r="N15" s="1">
        <v>32862</v>
      </c>
      <c r="O15">
        <v>14.5</v>
      </c>
      <c r="R15" t="s">
        <v>30</v>
      </c>
    </row>
    <row r="16" spans="1:25" x14ac:dyDescent="0.3">
      <c r="A16" t="s">
        <v>1961</v>
      </c>
      <c r="B16">
        <v>2013</v>
      </c>
      <c r="D16" t="s">
        <v>2143</v>
      </c>
      <c r="F16">
        <v>331491</v>
      </c>
      <c r="G16" t="s">
        <v>501</v>
      </c>
      <c r="H16" t="s">
        <v>2146</v>
      </c>
      <c r="I16" t="s">
        <v>2146</v>
      </c>
      <c r="J16" t="s">
        <v>2147</v>
      </c>
      <c r="K16" t="s">
        <v>2147</v>
      </c>
      <c r="L16">
        <f t="shared" si="0"/>
        <v>2013</v>
      </c>
      <c r="M16" s="1">
        <v>41194</v>
      </c>
      <c r="N16" s="1">
        <v>41269</v>
      </c>
      <c r="O16">
        <v>15</v>
      </c>
      <c r="R16" t="s">
        <v>30</v>
      </c>
      <c r="X16" t="s">
        <v>1968</v>
      </c>
    </row>
    <row r="17" spans="1:24" x14ac:dyDescent="0.3">
      <c r="A17" t="s">
        <v>1961</v>
      </c>
      <c r="B17">
        <v>1990</v>
      </c>
      <c r="F17">
        <v>312111</v>
      </c>
      <c r="G17" t="s">
        <v>2353</v>
      </c>
      <c r="H17" t="s">
        <v>3105</v>
      </c>
      <c r="I17" t="s">
        <v>3105</v>
      </c>
      <c r="J17" t="s">
        <v>3106</v>
      </c>
      <c r="K17" t="s">
        <v>3106</v>
      </c>
      <c r="L17">
        <f t="shared" si="0"/>
        <v>1990</v>
      </c>
      <c r="M17" s="1">
        <v>32813</v>
      </c>
      <c r="N17" s="1">
        <v>34851</v>
      </c>
      <c r="O17">
        <v>15</v>
      </c>
      <c r="R17" t="s">
        <v>30</v>
      </c>
      <c r="X17" t="s">
        <v>3633</v>
      </c>
    </row>
    <row r="18" spans="1:24" x14ac:dyDescent="0.3">
      <c r="A18" t="s">
        <v>1961</v>
      </c>
      <c r="B18">
        <v>2009</v>
      </c>
      <c r="D18" t="s">
        <v>2372</v>
      </c>
      <c r="F18">
        <v>325998</v>
      </c>
      <c r="G18" t="s">
        <v>420</v>
      </c>
      <c r="H18" t="s">
        <v>2378</v>
      </c>
      <c r="I18" t="s">
        <v>2378</v>
      </c>
      <c r="J18" t="s">
        <v>2379</v>
      </c>
      <c r="K18" t="s">
        <v>2379</v>
      </c>
      <c r="L18">
        <f t="shared" si="0"/>
        <v>2009</v>
      </c>
      <c r="M18" s="1">
        <v>39870</v>
      </c>
      <c r="N18" s="1">
        <v>39913</v>
      </c>
      <c r="O18">
        <v>15.6</v>
      </c>
      <c r="R18" t="s">
        <v>1036</v>
      </c>
      <c r="S18" t="s">
        <v>2380</v>
      </c>
      <c r="X18" t="s">
        <v>1968</v>
      </c>
    </row>
    <row r="19" spans="1:24" x14ac:dyDescent="0.3">
      <c r="A19" t="s">
        <v>1961</v>
      </c>
      <c r="B19">
        <v>1985</v>
      </c>
      <c r="F19">
        <v>331315</v>
      </c>
      <c r="G19" t="s">
        <v>3294</v>
      </c>
      <c r="H19" t="s">
        <v>3248</v>
      </c>
      <c r="I19" t="s">
        <v>3248</v>
      </c>
      <c r="J19" t="s">
        <v>3250</v>
      </c>
      <c r="K19" t="s">
        <v>3249</v>
      </c>
      <c r="L19">
        <f t="shared" si="0"/>
        <v>1976</v>
      </c>
      <c r="M19" s="1">
        <v>27877</v>
      </c>
      <c r="N19" s="1">
        <v>31286</v>
      </c>
      <c r="O19">
        <v>16.899999999999999</v>
      </c>
      <c r="R19" t="s">
        <v>1036</v>
      </c>
    </row>
    <row r="20" spans="1:24" x14ac:dyDescent="0.3">
      <c r="A20" t="s">
        <v>1961</v>
      </c>
      <c r="B20">
        <v>1994</v>
      </c>
      <c r="F20" t="s">
        <v>3394</v>
      </c>
      <c r="G20" t="s">
        <v>420</v>
      </c>
      <c r="H20" t="s">
        <v>3031</v>
      </c>
      <c r="I20" t="s">
        <v>3031</v>
      </c>
      <c r="J20" t="s">
        <v>3032</v>
      </c>
      <c r="K20" t="s">
        <v>3032</v>
      </c>
      <c r="L20">
        <f t="shared" si="0"/>
        <v>1994</v>
      </c>
      <c r="M20" s="1">
        <v>34423</v>
      </c>
      <c r="N20" s="1">
        <v>34423</v>
      </c>
      <c r="O20">
        <v>17</v>
      </c>
      <c r="R20" t="s">
        <v>30</v>
      </c>
      <c r="X20" t="s">
        <v>1968</v>
      </c>
    </row>
    <row r="21" spans="1:24" x14ac:dyDescent="0.3">
      <c r="A21" t="s">
        <v>1961</v>
      </c>
      <c r="B21">
        <v>2005</v>
      </c>
      <c r="D21" t="s">
        <v>2496</v>
      </c>
      <c r="F21" t="s">
        <v>3556</v>
      </c>
      <c r="G21" t="s">
        <v>2499</v>
      </c>
      <c r="H21" t="s">
        <v>2497</v>
      </c>
      <c r="I21" t="s">
        <v>2497</v>
      </c>
      <c r="J21" t="s">
        <v>3557</v>
      </c>
      <c r="K21" t="s">
        <v>3557</v>
      </c>
      <c r="L21">
        <f t="shared" si="0"/>
        <v>2005</v>
      </c>
      <c r="M21" s="1">
        <v>38561</v>
      </c>
      <c r="N21" s="1">
        <v>38601</v>
      </c>
      <c r="O21">
        <v>18</v>
      </c>
      <c r="R21" t="s">
        <v>1036</v>
      </c>
      <c r="S21" t="s">
        <v>2498</v>
      </c>
      <c r="X21" t="s">
        <v>2013</v>
      </c>
    </row>
    <row r="22" spans="1:24" x14ac:dyDescent="0.3">
      <c r="A22" t="s">
        <v>1961</v>
      </c>
      <c r="B22">
        <v>1980</v>
      </c>
      <c r="F22">
        <v>311511</v>
      </c>
      <c r="G22" t="s">
        <v>3266</v>
      </c>
      <c r="H22" t="s">
        <v>3185</v>
      </c>
      <c r="I22" t="s">
        <v>3185</v>
      </c>
      <c r="J22" t="s">
        <v>3262</v>
      </c>
      <c r="K22" t="s">
        <v>3262</v>
      </c>
      <c r="L22">
        <f t="shared" si="0"/>
        <v>1980</v>
      </c>
      <c r="M22" s="1">
        <v>29433</v>
      </c>
      <c r="N22" s="1">
        <v>30579</v>
      </c>
      <c r="O22">
        <v>18.884</v>
      </c>
      <c r="R22" t="s">
        <v>30</v>
      </c>
    </row>
    <row r="23" spans="1:24" x14ac:dyDescent="0.3">
      <c r="A23" t="s">
        <v>1961</v>
      </c>
      <c r="B23">
        <v>2013</v>
      </c>
      <c r="D23" t="s">
        <v>2161</v>
      </c>
      <c r="F23" t="s">
        <v>3555</v>
      </c>
      <c r="G23" t="s">
        <v>501</v>
      </c>
      <c r="H23" t="s">
        <v>2168</v>
      </c>
      <c r="I23" t="s">
        <v>2168</v>
      </c>
      <c r="J23" t="s">
        <v>2169</v>
      </c>
      <c r="K23" t="s">
        <v>2170</v>
      </c>
      <c r="L23">
        <f t="shared" si="0"/>
        <v>2013</v>
      </c>
      <c r="M23" s="1">
        <v>41366</v>
      </c>
      <c r="N23" s="1">
        <v>41409</v>
      </c>
      <c r="O23">
        <v>19</v>
      </c>
      <c r="R23" t="s">
        <v>30</v>
      </c>
      <c r="X23" t="s">
        <v>1968</v>
      </c>
    </row>
    <row r="24" spans="1:24" x14ac:dyDescent="0.3">
      <c r="A24" t="s">
        <v>1961</v>
      </c>
      <c r="B24">
        <v>1990</v>
      </c>
      <c r="F24">
        <v>446110</v>
      </c>
      <c r="G24" t="s">
        <v>420</v>
      </c>
      <c r="H24" t="s">
        <v>3124</v>
      </c>
      <c r="I24" t="s">
        <v>3124</v>
      </c>
      <c r="J24" t="s">
        <v>3125</v>
      </c>
      <c r="K24" t="s">
        <v>3125</v>
      </c>
      <c r="L24">
        <f t="shared" si="0"/>
        <v>1991</v>
      </c>
      <c r="M24" s="1">
        <v>33175</v>
      </c>
      <c r="N24" s="1">
        <v>33175</v>
      </c>
      <c r="O24">
        <v>19.399999999999999</v>
      </c>
      <c r="R24" t="s">
        <v>30</v>
      </c>
    </row>
    <row r="25" spans="1:24" x14ac:dyDescent="0.3">
      <c r="A25" t="s">
        <v>1961</v>
      </c>
      <c r="B25">
        <v>1988</v>
      </c>
      <c r="F25">
        <v>311211</v>
      </c>
      <c r="G25" t="s">
        <v>3150</v>
      </c>
      <c r="H25" t="s">
        <v>3147</v>
      </c>
      <c r="I25" t="s">
        <v>3147</v>
      </c>
      <c r="J25" t="s">
        <v>3149</v>
      </c>
      <c r="K25" t="s">
        <v>3148</v>
      </c>
      <c r="L25">
        <f t="shared" si="0"/>
        <v>1988</v>
      </c>
      <c r="M25" s="1">
        <v>32324</v>
      </c>
      <c r="N25" s="1">
        <v>33024</v>
      </c>
      <c r="O25">
        <v>20</v>
      </c>
      <c r="R25" t="s">
        <v>30</v>
      </c>
      <c r="S25" t="s">
        <v>3634</v>
      </c>
    </row>
    <row r="26" spans="1:24" x14ac:dyDescent="0.3">
      <c r="A26" t="s">
        <v>1961</v>
      </c>
      <c r="B26">
        <v>1991</v>
      </c>
      <c r="F26">
        <v>333314</v>
      </c>
      <c r="G26" t="s">
        <v>501</v>
      </c>
      <c r="H26" t="s">
        <v>3082</v>
      </c>
      <c r="I26" t="s">
        <v>2608</v>
      </c>
      <c r="J26" t="s">
        <v>3083</v>
      </c>
      <c r="K26" t="s">
        <v>2609</v>
      </c>
      <c r="L26">
        <f t="shared" si="0"/>
        <v>1991</v>
      </c>
      <c r="M26" s="1">
        <v>33205</v>
      </c>
      <c r="N26" s="1">
        <v>33469</v>
      </c>
      <c r="O26">
        <v>25.5</v>
      </c>
      <c r="R26" t="s">
        <v>617</v>
      </c>
      <c r="X26" t="s">
        <v>2013</v>
      </c>
    </row>
    <row r="27" spans="1:24" x14ac:dyDescent="0.3">
      <c r="A27" t="s">
        <v>1961</v>
      </c>
      <c r="B27">
        <v>2010</v>
      </c>
      <c r="D27" t="s">
        <v>2281</v>
      </c>
      <c r="F27" t="s">
        <v>3554</v>
      </c>
      <c r="G27" t="s">
        <v>420</v>
      </c>
      <c r="H27" t="s">
        <v>3641</v>
      </c>
      <c r="I27" t="s">
        <v>3641</v>
      </c>
      <c r="J27" t="s">
        <v>2280</v>
      </c>
      <c r="K27" t="s">
        <v>2279</v>
      </c>
      <c r="L27">
        <f t="shared" si="0"/>
        <v>2010</v>
      </c>
      <c r="M27" s="1">
        <v>40305</v>
      </c>
      <c r="N27" s="1">
        <v>40431</v>
      </c>
      <c r="O27">
        <v>29</v>
      </c>
      <c r="R27" t="s">
        <v>30</v>
      </c>
      <c r="X27" t="s">
        <v>1966</v>
      </c>
    </row>
    <row r="28" spans="1:24" x14ac:dyDescent="0.3">
      <c r="A28" t="s">
        <v>1961</v>
      </c>
      <c r="B28">
        <v>2000</v>
      </c>
      <c r="D28" t="s">
        <v>2739</v>
      </c>
      <c r="F28">
        <v>423220</v>
      </c>
      <c r="G28" t="s">
        <v>463</v>
      </c>
      <c r="H28" t="s">
        <v>2707</v>
      </c>
      <c r="I28" t="s">
        <v>2707</v>
      </c>
      <c r="J28" t="s">
        <v>2708</v>
      </c>
      <c r="K28" t="s">
        <v>2708</v>
      </c>
      <c r="L28">
        <f t="shared" si="0"/>
        <v>2000</v>
      </c>
      <c r="M28" s="1">
        <v>36742</v>
      </c>
      <c r="O28">
        <v>29.5</v>
      </c>
      <c r="R28" t="s">
        <v>30</v>
      </c>
      <c r="X28" t="s">
        <v>2013</v>
      </c>
    </row>
    <row r="29" spans="1:24" x14ac:dyDescent="0.3">
      <c r="A29" t="s">
        <v>1961</v>
      </c>
      <c r="B29">
        <v>1981</v>
      </c>
      <c r="F29" t="s">
        <v>3415</v>
      </c>
      <c r="G29" t="s">
        <v>501</v>
      </c>
      <c r="H29" t="s">
        <v>3199</v>
      </c>
      <c r="I29" t="s">
        <v>3199</v>
      </c>
      <c r="J29" t="s">
        <v>3233</v>
      </c>
      <c r="K29" t="s">
        <v>3233</v>
      </c>
      <c r="L29">
        <f t="shared" si="0"/>
        <v>1981</v>
      </c>
      <c r="M29" s="1">
        <v>29760</v>
      </c>
      <c r="N29" s="1">
        <v>30825</v>
      </c>
      <c r="O29">
        <v>29.7</v>
      </c>
      <c r="R29" t="s">
        <v>30</v>
      </c>
    </row>
    <row r="30" spans="1:24" x14ac:dyDescent="0.3">
      <c r="A30" t="s">
        <v>1961</v>
      </c>
      <c r="B30">
        <v>1997</v>
      </c>
      <c r="D30" t="s">
        <v>2909</v>
      </c>
      <c r="F30" t="s">
        <v>3420</v>
      </c>
      <c r="G30" t="s">
        <v>420</v>
      </c>
      <c r="H30" t="s">
        <v>2909</v>
      </c>
      <c r="I30" t="s">
        <v>2909</v>
      </c>
      <c r="J30" t="s">
        <v>2933</v>
      </c>
      <c r="K30" t="s">
        <v>2932</v>
      </c>
      <c r="L30">
        <f t="shared" si="0"/>
        <v>1997</v>
      </c>
      <c r="M30" s="1">
        <v>35669</v>
      </c>
      <c r="N30" s="1">
        <v>35825</v>
      </c>
      <c r="O30">
        <v>29.8</v>
      </c>
      <c r="R30" t="s">
        <v>1036</v>
      </c>
      <c r="X30" t="s">
        <v>1968</v>
      </c>
    </row>
    <row r="31" spans="1:24" x14ac:dyDescent="0.3">
      <c r="A31" t="s">
        <v>1961</v>
      </c>
      <c r="B31">
        <v>2006</v>
      </c>
      <c r="D31" t="s">
        <v>2487</v>
      </c>
      <c r="F31" t="s">
        <v>755</v>
      </c>
      <c r="G31" t="s">
        <v>420</v>
      </c>
      <c r="H31" t="s">
        <v>2489</v>
      </c>
      <c r="I31" t="s">
        <v>2489</v>
      </c>
      <c r="J31" t="s">
        <v>2490</v>
      </c>
      <c r="K31" t="s">
        <v>2490</v>
      </c>
      <c r="L31">
        <f t="shared" si="0"/>
        <v>2006</v>
      </c>
      <c r="M31" s="1">
        <v>38905</v>
      </c>
      <c r="N31" s="1">
        <v>38938</v>
      </c>
      <c r="O31">
        <v>32</v>
      </c>
      <c r="R31" t="s">
        <v>30</v>
      </c>
      <c r="X31" t="s">
        <v>1968</v>
      </c>
    </row>
    <row r="32" spans="1:24" x14ac:dyDescent="0.3">
      <c r="A32" t="s">
        <v>1961</v>
      </c>
      <c r="B32">
        <v>1993</v>
      </c>
      <c r="F32" t="s">
        <v>3553</v>
      </c>
      <c r="G32" t="s">
        <v>420</v>
      </c>
      <c r="H32" t="s">
        <v>1027</v>
      </c>
      <c r="I32" t="s">
        <v>1027</v>
      </c>
      <c r="J32" t="s">
        <v>3063</v>
      </c>
      <c r="K32" t="s">
        <v>3063</v>
      </c>
      <c r="L32">
        <f t="shared" si="0"/>
        <v>1994</v>
      </c>
      <c r="M32" s="1">
        <v>34268</v>
      </c>
      <c r="N32" s="1">
        <v>34268</v>
      </c>
      <c r="O32">
        <v>32</v>
      </c>
      <c r="R32" t="s">
        <v>30</v>
      </c>
      <c r="X32" t="s">
        <v>1968</v>
      </c>
    </row>
    <row r="33" spans="1:24" x14ac:dyDescent="0.3">
      <c r="A33" t="s">
        <v>1961</v>
      </c>
      <c r="B33">
        <v>1987</v>
      </c>
      <c r="F33">
        <v>447190</v>
      </c>
      <c r="G33" t="s">
        <v>975</v>
      </c>
      <c r="H33" t="s">
        <v>3160</v>
      </c>
      <c r="I33" t="s">
        <v>3160</v>
      </c>
      <c r="J33" t="s">
        <v>2554</v>
      </c>
      <c r="K33" t="s">
        <v>2554</v>
      </c>
      <c r="L33">
        <f t="shared" si="0"/>
        <v>1988</v>
      </c>
      <c r="M33" s="1">
        <v>32106</v>
      </c>
      <c r="N33" s="1">
        <v>32451</v>
      </c>
      <c r="O33">
        <v>32</v>
      </c>
      <c r="R33" t="s">
        <v>1036</v>
      </c>
      <c r="S33" t="s">
        <v>3161</v>
      </c>
    </row>
    <row r="34" spans="1:24" x14ac:dyDescent="0.3">
      <c r="A34" t="s">
        <v>1961</v>
      </c>
      <c r="B34">
        <v>2001</v>
      </c>
      <c r="D34" t="s">
        <v>2646</v>
      </c>
      <c r="F34">
        <v>621112</v>
      </c>
      <c r="G34" t="s">
        <v>420</v>
      </c>
      <c r="H34" t="s">
        <v>2647</v>
      </c>
      <c r="I34" t="s">
        <v>3418</v>
      </c>
      <c r="J34" t="s">
        <v>2648</v>
      </c>
      <c r="K34" t="s">
        <v>2648</v>
      </c>
      <c r="L34">
        <f t="shared" si="0"/>
        <v>2001</v>
      </c>
      <c r="M34" s="1">
        <v>36985</v>
      </c>
      <c r="N34" s="1">
        <v>37239</v>
      </c>
      <c r="O34">
        <v>38</v>
      </c>
      <c r="R34" t="s">
        <v>30</v>
      </c>
      <c r="X34" t="s">
        <v>2013</v>
      </c>
    </row>
    <row r="35" spans="1:24" x14ac:dyDescent="0.3">
      <c r="A35" t="s">
        <v>1961</v>
      </c>
      <c r="B35">
        <v>1991</v>
      </c>
      <c r="F35">
        <v>621111</v>
      </c>
      <c r="G35" t="s">
        <v>975</v>
      </c>
      <c r="H35" t="s">
        <v>3084</v>
      </c>
      <c r="I35" t="s">
        <v>3084</v>
      </c>
      <c r="J35" t="s">
        <v>3298</v>
      </c>
      <c r="K35" t="s">
        <v>3085</v>
      </c>
      <c r="L35">
        <f t="shared" si="0"/>
        <v>1991</v>
      </c>
      <c r="M35" s="1">
        <v>33330</v>
      </c>
      <c r="N35" s="1">
        <v>33856</v>
      </c>
      <c r="O35">
        <v>38</v>
      </c>
      <c r="R35" t="s">
        <v>30</v>
      </c>
      <c r="X35" t="s">
        <v>2013</v>
      </c>
    </row>
    <row r="36" spans="1:24" x14ac:dyDescent="0.3">
      <c r="A36" t="s">
        <v>1961</v>
      </c>
      <c r="B36">
        <v>1997</v>
      </c>
      <c r="D36" t="s">
        <v>2905</v>
      </c>
      <c r="F36">
        <v>336310</v>
      </c>
      <c r="G36" t="s">
        <v>420</v>
      </c>
      <c r="H36" t="s">
        <v>2925</v>
      </c>
      <c r="I36" t="s">
        <v>2925</v>
      </c>
      <c r="J36" t="s">
        <v>2926</v>
      </c>
      <c r="K36" t="s">
        <v>2926</v>
      </c>
      <c r="L36">
        <f t="shared" si="0"/>
        <v>1997</v>
      </c>
      <c r="M36" s="1">
        <v>35488</v>
      </c>
      <c r="N36" s="1">
        <v>35587</v>
      </c>
      <c r="O36">
        <v>40</v>
      </c>
      <c r="R36" t="s">
        <v>30</v>
      </c>
      <c r="X36" t="s">
        <v>1968</v>
      </c>
    </row>
    <row r="37" spans="1:24" x14ac:dyDescent="0.3">
      <c r="A37" t="s">
        <v>1961</v>
      </c>
      <c r="B37">
        <v>1993</v>
      </c>
      <c r="F37">
        <v>622110</v>
      </c>
      <c r="G37" t="s">
        <v>975</v>
      </c>
      <c r="H37" t="s">
        <v>3055</v>
      </c>
      <c r="I37" t="s">
        <v>3055</v>
      </c>
      <c r="J37" t="s">
        <v>3057</v>
      </c>
      <c r="K37" t="s">
        <v>3056</v>
      </c>
      <c r="L37">
        <f t="shared" si="0"/>
        <v>1993</v>
      </c>
      <c r="M37" s="1">
        <v>34018</v>
      </c>
      <c r="N37" s="1">
        <v>34459</v>
      </c>
      <c r="O37">
        <v>40</v>
      </c>
      <c r="R37" t="s">
        <v>30</v>
      </c>
      <c r="X37" t="s">
        <v>2013</v>
      </c>
    </row>
    <row r="38" spans="1:24" x14ac:dyDescent="0.3">
      <c r="A38" t="s">
        <v>1961</v>
      </c>
      <c r="B38">
        <v>1990</v>
      </c>
      <c r="F38">
        <v>325412</v>
      </c>
      <c r="G38" t="s">
        <v>501</v>
      </c>
      <c r="H38" t="s">
        <v>3111</v>
      </c>
      <c r="I38" t="s">
        <v>3111</v>
      </c>
      <c r="J38" t="s">
        <v>3113</v>
      </c>
      <c r="K38" t="s">
        <v>3112</v>
      </c>
      <c r="L38">
        <f t="shared" si="0"/>
        <v>1990</v>
      </c>
      <c r="M38" s="1">
        <v>32994</v>
      </c>
      <c r="N38" s="1">
        <v>32994</v>
      </c>
      <c r="O38">
        <v>41.5</v>
      </c>
      <c r="R38" t="s">
        <v>30</v>
      </c>
    </row>
    <row r="39" spans="1:24" x14ac:dyDescent="0.3">
      <c r="A39" t="s">
        <v>1961</v>
      </c>
      <c r="B39">
        <v>1985</v>
      </c>
      <c r="F39">
        <v>325510</v>
      </c>
      <c r="G39" t="s">
        <v>3238</v>
      </c>
      <c r="H39" t="s">
        <v>3236</v>
      </c>
      <c r="I39" t="s">
        <v>3236</v>
      </c>
      <c r="J39" t="s">
        <v>3237</v>
      </c>
      <c r="K39" t="s">
        <v>3237</v>
      </c>
      <c r="L39">
        <f t="shared" si="0"/>
        <v>1986</v>
      </c>
      <c r="M39" s="1">
        <v>31441</v>
      </c>
      <c r="N39" s="1">
        <v>32603</v>
      </c>
      <c r="O39">
        <v>41.8</v>
      </c>
      <c r="R39" t="s">
        <v>15</v>
      </c>
    </row>
    <row r="40" spans="1:24" x14ac:dyDescent="0.3">
      <c r="A40" t="s">
        <v>1961</v>
      </c>
      <c r="B40">
        <v>1995</v>
      </c>
      <c r="F40">
        <v>622110</v>
      </c>
      <c r="G40" t="s">
        <v>420</v>
      </c>
      <c r="H40" t="s">
        <v>3010</v>
      </c>
      <c r="I40" t="s">
        <v>3010</v>
      </c>
      <c r="J40" t="s">
        <v>3023</v>
      </c>
      <c r="K40" t="s">
        <v>3023</v>
      </c>
      <c r="L40">
        <f t="shared" si="0"/>
        <v>1996</v>
      </c>
      <c r="M40" s="1">
        <v>35027</v>
      </c>
      <c r="N40" s="1">
        <v>35027</v>
      </c>
      <c r="O40">
        <v>45</v>
      </c>
      <c r="R40" t="s">
        <v>30</v>
      </c>
      <c r="X40" t="s">
        <v>1968</v>
      </c>
    </row>
    <row r="41" spans="1:24" x14ac:dyDescent="0.3">
      <c r="A41" t="s">
        <v>1961</v>
      </c>
      <c r="B41">
        <v>1990</v>
      </c>
      <c r="F41">
        <v>541710</v>
      </c>
      <c r="G41" t="s">
        <v>420</v>
      </c>
      <c r="H41" t="s">
        <v>3121</v>
      </c>
      <c r="I41" t="s">
        <v>3121</v>
      </c>
      <c r="J41" t="s">
        <v>3122</v>
      </c>
      <c r="K41" t="s">
        <v>3122</v>
      </c>
      <c r="L41">
        <f t="shared" si="0"/>
        <v>1990</v>
      </c>
      <c r="M41" s="1">
        <v>33130</v>
      </c>
      <c r="N41" s="1">
        <v>33130</v>
      </c>
      <c r="O41">
        <v>45</v>
      </c>
      <c r="R41" t="s">
        <v>30</v>
      </c>
    </row>
    <row r="42" spans="1:24" x14ac:dyDescent="0.3">
      <c r="A42" t="s">
        <v>1961</v>
      </c>
      <c r="B42">
        <v>1985</v>
      </c>
      <c r="F42">
        <v>325180</v>
      </c>
      <c r="G42" t="s">
        <v>420</v>
      </c>
      <c r="H42" t="s">
        <v>3053</v>
      </c>
      <c r="I42" t="s">
        <v>3053</v>
      </c>
      <c r="J42" t="s">
        <v>2729</v>
      </c>
      <c r="K42" t="s">
        <v>2729</v>
      </c>
      <c r="L42">
        <f t="shared" si="0"/>
        <v>1985</v>
      </c>
      <c r="M42" s="1">
        <v>31246</v>
      </c>
      <c r="N42" s="1">
        <v>33037</v>
      </c>
      <c r="O42">
        <v>49.5</v>
      </c>
      <c r="R42" t="s">
        <v>1036</v>
      </c>
      <c r="S42" t="s">
        <v>3244</v>
      </c>
    </row>
    <row r="43" spans="1:24" x14ac:dyDescent="0.3">
      <c r="A43" t="s">
        <v>1961</v>
      </c>
      <c r="B43">
        <v>1980</v>
      </c>
      <c r="F43">
        <v>446110</v>
      </c>
      <c r="G43" t="s">
        <v>420</v>
      </c>
      <c r="H43" t="s">
        <v>3195</v>
      </c>
      <c r="I43" t="s">
        <v>3195</v>
      </c>
      <c r="J43" t="s">
        <v>3194</v>
      </c>
      <c r="K43" t="s">
        <v>3194</v>
      </c>
      <c r="L43">
        <f t="shared" si="0"/>
        <v>1980</v>
      </c>
      <c r="M43" s="1">
        <v>29466</v>
      </c>
      <c r="N43" s="1">
        <v>29466</v>
      </c>
      <c r="O43">
        <v>49.610655739999999</v>
      </c>
      <c r="R43" t="s">
        <v>30</v>
      </c>
      <c r="S43" t="s">
        <v>3301</v>
      </c>
    </row>
    <row r="44" spans="1:24" x14ac:dyDescent="0.3">
      <c r="A44" t="s">
        <v>1961</v>
      </c>
      <c r="B44">
        <v>1994</v>
      </c>
      <c r="F44" t="s">
        <v>3454</v>
      </c>
      <c r="G44" t="s">
        <v>420</v>
      </c>
      <c r="H44" t="s">
        <v>2463</v>
      </c>
      <c r="I44" t="s">
        <v>2463</v>
      </c>
      <c r="J44" t="s">
        <v>3047</v>
      </c>
      <c r="K44" t="s">
        <v>3047</v>
      </c>
      <c r="L44">
        <f t="shared" si="0"/>
        <v>1995</v>
      </c>
      <c r="M44" s="1">
        <v>34683</v>
      </c>
      <c r="N44" s="1">
        <v>34683</v>
      </c>
      <c r="O44">
        <v>50</v>
      </c>
      <c r="R44" t="s">
        <v>30</v>
      </c>
      <c r="X44" t="s">
        <v>1968</v>
      </c>
    </row>
    <row r="45" spans="1:24" x14ac:dyDescent="0.3">
      <c r="A45" t="s">
        <v>1961</v>
      </c>
      <c r="B45">
        <v>1980</v>
      </c>
      <c r="F45" t="s">
        <v>3552</v>
      </c>
      <c r="G45" t="s">
        <v>420</v>
      </c>
      <c r="H45" t="s">
        <v>3190</v>
      </c>
      <c r="I45" t="s">
        <v>3190</v>
      </c>
      <c r="J45" t="s">
        <v>1085</v>
      </c>
      <c r="K45" t="s">
        <v>1085</v>
      </c>
      <c r="L45">
        <f t="shared" si="0"/>
        <v>1981</v>
      </c>
      <c r="M45" s="1">
        <v>29535</v>
      </c>
      <c r="N45" s="1">
        <v>29535</v>
      </c>
      <c r="O45">
        <v>51.267009999999999</v>
      </c>
      <c r="R45" t="s">
        <v>30</v>
      </c>
    </row>
    <row r="46" spans="1:24" x14ac:dyDescent="0.3">
      <c r="A46" t="s">
        <v>1961</v>
      </c>
      <c r="B46">
        <v>1996</v>
      </c>
      <c r="F46">
        <v>423940</v>
      </c>
      <c r="G46" t="s">
        <v>420</v>
      </c>
      <c r="H46" t="s">
        <v>2962</v>
      </c>
      <c r="I46" t="s">
        <v>2963</v>
      </c>
      <c r="J46" t="s">
        <v>2964</v>
      </c>
      <c r="K46" t="s">
        <v>2964</v>
      </c>
      <c r="L46">
        <f t="shared" si="0"/>
        <v>1996</v>
      </c>
      <c r="M46" s="1">
        <v>35332</v>
      </c>
      <c r="N46" s="1">
        <v>35419</v>
      </c>
      <c r="O46">
        <v>55</v>
      </c>
      <c r="R46" t="s">
        <v>1036</v>
      </c>
      <c r="S46" t="s">
        <v>2970</v>
      </c>
      <c r="X46" t="s">
        <v>1968</v>
      </c>
    </row>
    <row r="47" spans="1:24" x14ac:dyDescent="0.3">
      <c r="A47" t="s">
        <v>1961</v>
      </c>
      <c r="B47">
        <v>2011</v>
      </c>
      <c r="D47" t="s">
        <v>2248</v>
      </c>
      <c r="F47">
        <v>621511</v>
      </c>
      <c r="G47" t="s">
        <v>948</v>
      </c>
      <c r="H47" t="s">
        <v>2207</v>
      </c>
      <c r="I47" t="s">
        <v>2207</v>
      </c>
      <c r="J47" t="s">
        <v>2250</v>
      </c>
      <c r="K47" t="s">
        <v>2250</v>
      </c>
      <c r="L47">
        <f t="shared" si="0"/>
        <v>2011</v>
      </c>
      <c r="M47" s="1">
        <v>40515</v>
      </c>
      <c r="N47" s="1">
        <v>40626</v>
      </c>
      <c r="O47">
        <v>57.5</v>
      </c>
      <c r="R47" t="s">
        <v>30</v>
      </c>
      <c r="X47" t="s">
        <v>2013</v>
      </c>
    </row>
    <row r="48" spans="1:24" x14ac:dyDescent="0.3">
      <c r="A48" t="s">
        <v>1961</v>
      </c>
      <c r="B48">
        <v>2003</v>
      </c>
      <c r="D48" t="s">
        <v>2582</v>
      </c>
      <c r="F48">
        <v>325910</v>
      </c>
      <c r="G48" t="s">
        <v>420</v>
      </c>
      <c r="H48" t="s">
        <v>2582</v>
      </c>
      <c r="I48" t="s">
        <v>2588</v>
      </c>
      <c r="J48" t="s">
        <v>2589</v>
      </c>
      <c r="K48" t="s">
        <v>2590</v>
      </c>
      <c r="L48">
        <f t="shared" si="0"/>
        <v>2003</v>
      </c>
      <c r="M48" s="1">
        <v>37652</v>
      </c>
      <c r="N48" s="1">
        <v>37698</v>
      </c>
      <c r="O48">
        <v>57.8</v>
      </c>
      <c r="R48" t="s">
        <v>30</v>
      </c>
      <c r="X48" t="s">
        <v>1968</v>
      </c>
    </row>
    <row r="49" spans="1:24" x14ac:dyDescent="0.3">
      <c r="A49" t="s">
        <v>1961</v>
      </c>
      <c r="B49">
        <v>1995</v>
      </c>
      <c r="F49">
        <v>423450</v>
      </c>
      <c r="G49" t="s">
        <v>501</v>
      </c>
      <c r="H49" t="s">
        <v>2988</v>
      </c>
      <c r="I49" t="s">
        <v>2988</v>
      </c>
      <c r="J49" t="s">
        <v>2989</v>
      </c>
      <c r="K49" t="s">
        <v>2989</v>
      </c>
      <c r="L49">
        <f t="shared" si="0"/>
        <v>1995</v>
      </c>
      <c r="M49" s="1">
        <v>34781</v>
      </c>
      <c r="N49" s="1">
        <v>34781</v>
      </c>
      <c r="O49">
        <v>59.7</v>
      </c>
      <c r="R49" t="s">
        <v>30</v>
      </c>
      <c r="X49" t="s">
        <v>1968</v>
      </c>
    </row>
    <row r="50" spans="1:24" x14ac:dyDescent="0.3">
      <c r="A50" t="s">
        <v>1961</v>
      </c>
      <c r="B50">
        <v>1993</v>
      </c>
      <c r="F50">
        <v>339114</v>
      </c>
      <c r="G50" t="s">
        <v>420</v>
      </c>
      <c r="H50" t="s">
        <v>3058</v>
      </c>
      <c r="I50" t="s">
        <v>3058</v>
      </c>
      <c r="J50" t="s">
        <v>2000</v>
      </c>
      <c r="K50" t="s">
        <v>3281</v>
      </c>
      <c r="L50">
        <f t="shared" si="0"/>
        <v>1993</v>
      </c>
      <c r="M50" s="1">
        <v>33975</v>
      </c>
      <c r="N50" s="1">
        <v>33975</v>
      </c>
      <c r="O50">
        <v>62</v>
      </c>
      <c r="R50" t="s">
        <v>1036</v>
      </c>
      <c r="X50" t="s">
        <v>1968</v>
      </c>
    </row>
    <row r="51" spans="1:24" x14ac:dyDescent="0.3">
      <c r="A51" t="s">
        <v>1961</v>
      </c>
      <c r="B51">
        <v>1999</v>
      </c>
      <c r="D51" t="s">
        <v>2804</v>
      </c>
      <c r="F51">
        <v>541214</v>
      </c>
      <c r="G51" t="s">
        <v>501</v>
      </c>
      <c r="H51" t="s">
        <v>2805</v>
      </c>
      <c r="I51" t="s">
        <v>2805</v>
      </c>
      <c r="J51" t="s">
        <v>2806</v>
      </c>
      <c r="K51" t="s">
        <v>2806</v>
      </c>
      <c r="L51">
        <f t="shared" si="0"/>
        <v>1999</v>
      </c>
      <c r="M51" s="1">
        <v>36432</v>
      </c>
      <c r="N51" s="1">
        <v>36693</v>
      </c>
      <c r="O51">
        <v>64.2</v>
      </c>
      <c r="R51" t="s">
        <v>30</v>
      </c>
      <c r="S51" t="s">
        <v>2808</v>
      </c>
      <c r="X51" t="s">
        <v>1968</v>
      </c>
    </row>
    <row r="52" spans="1:24" x14ac:dyDescent="0.3">
      <c r="A52" t="s">
        <v>1961</v>
      </c>
      <c r="B52">
        <v>2013</v>
      </c>
      <c r="D52" t="s">
        <v>2171</v>
      </c>
      <c r="F52" t="s">
        <v>3527</v>
      </c>
      <c r="G52" t="s">
        <v>501</v>
      </c>
      <c r="H52" t="s">
        <v>2172</v>
      </c>
      <c r="I52" t="s">
        <v>2172</v>
      </c>
      <c r="J52" t="s">
        <v>2173</v>
      </c>
      <c r="K52" t="s">
        <v>2173</v>
      </c>
      <c r="L52">
        <f t="shared" si="0"/>
        <v>2013</v>
      </c>
      <c r="M52" s="1">
        <v>41382</v>
      </c>
      <c r="N52" s="1">
        <v>41388</v>
      </c>
      <c r="O52">
        <v>65</v>
      </c>
      <c r="R52" t="s">
        <v>30</v>
      </c>
      <c r="X52" t="s">
        <v>1968</v>
      </c>
    </row>
    <row r="53" spans="1:24" x14ac:dyDescent="0.3">
      <c r="A53" t="s">
        <v>1961</v>
      </c>
      <c r="B53">
        <v>1984</v>
      </c>
      <c r="F53">
        <v>517919</v>
      </c>
      <c r="G53" t="s">
        <v>975</v>
      </c>
      <c r="H53" t="s">
        <v>3227</v>
      </c>
      <c r="I53" t="s">
        <v>3227</v>
      </c>
      <c r="J53" t="s">
        <v>3228</v>
      </c>
      <c r="K53" t="s">
        <v>3228</v>
      </c>
      <c r="L53">
        <f t="shared" si="0"/>
        <v>1984</v>
      </c>
      <c r="M53" s="1">
        <v>30760</v>
      </c>
      <c r="N53" s="1">
        <v>30933</v>
      </c>
      <c r="O53">
        <v>65</v>
      </c>
      <c r="P53">
        <v>4000</v>
      </c>
      <c r="Q53">
        <v>1000</v>
      </c>
      <c r="R53" t="s">
        <v>15</v>
      </c>
    </row>
    <row r="54" spans="1:24" x14ac:dyDescent="0.3">
      <c r="A54" t="s">
        <v>1961</v>
      </c>
      <c r="B54">
        <v>1980</v>
      </c>
      <c r="F54">
        <v>113310</v>
      </c>
      <c r="G54" t="s">
        <v>8</v>
      </c>
      <c r="H54" t="s">
        <v>3182</v>
      </c>
      <c r="I54" t="s">
        <v>3182</v>
      </c>
      <c r="J54" t="s">
        <v>3181</v>
      </c>
      <c r="K54" t="s">
        <v>3181</v>
      </c>
      <c r="L54">
        <f t="shared" si="0"/>
        <v>1981</v>
      </c>
      <c r="M54" s="1">
        <v>29626</v>
      </c>
      <c r="N54" s="1">
        <v>31407</v>
      </c>
      <c r="O54">
        <v>66.3</v>
      </c>
      <c r="R54" t="s">
        <v>30</v>
      </c>
    </row>
    <row r="55" spans="1:24" x14ac:dyDescent="0.3">
      <c r="A55" t="s">
        <v>1961</v>
      </c>
      <c r="B55">
        <v>1993</v>
      </c>
      <c r="F55" t="s">
        <v>3551</v>
      </c>
      <c r="G55" t="s">
        <v>501</v>
      </c>
      <c r="H55" t="s">
        <v>2511</v>
      </c>
      <c r="I55" t="s">
        <v>2511</v>
      </c>
      <c r="J55" t="s">
        <v>3070</v>
      </c>
      <c r="K55" t="s">
        <v>3071</v>
      </c>
      <c r="L55">
        <f t="shared" si="0"/>
        <v>1986</v>
      </c>
      <c r="M55" s="1">
        <v>31513</v>
      </c>
      <c r="N55" s="1">
        <v>32343</v>
      </c>
      <c r="O55">
        <v>70</v>
      </c>
      <c r="R55" t="s">
        <v>1036</v>
      </c>
      <c r="X55" t="s">
        <v>2013</v>
      </c>
    </row>
    <row r="56" spans="1:24" x14ac:dyDescent="0.3">
      <c r="A56" t="s">
        <v>1961</v>
      </c>
      <c r="B56">
        <v>1983</v>
      </c>
      <c r="F56" t="s">
        <v>3424</v>
      </c>
      <c r="G56" t="s">
        <v>420</v>
      </c>
      <c r="H56" t="s">
        <v>3220</v>
      </c>
      <c r="I56" t="s">
        <v>3220</v>
      </c>
      <c r="J56" t="s">
        <v>3288</v>
      </c>
      <c r="K56" t="s">
        <v>3288</v>
      </c>
      <c r="L56">
        <f t="shared" si="0"/>
        <v>1982</v>
      </c>
      <c r="M56" s="1">
        <v>30117</v>
      </c>
      <c r="N56" s="1">
        <v>30650</v>
      </c>
      <c r="O56">
        <v>73</v>
      </c>
      <c r="R56" t="s">
        <v>30</v>
      </c>
    </row>
    <row r="57" spans="1:24" x14ac:dyDescent="0.3">
      <c r="A57" t="s">
        <v>1961</v>
      </c>
      <c r="B57">
        <v>2008</v>
      </c>
      <c r="D57" t="s">
        <v>2385</v>
      </c>
      <c r="F57">
        <v>335911</v>
      </c>
      <c r="G57" t="s">
        <v>8</v>
      </c>
      <c r="H57" t="s">
        <v>2389</v>
      </c>
      <c r="I57" t="s">
        <v>2389</v>
      </c>
      <c r="J57" t="s">
        <v>2390</v>
      </c>
      <c r="K57" t="s">
        <v>2390</v>
      </c>
      <c r="L57">
        <f t="shared" si="0"/>
        <v>2008</v>
      </c>
      <c r="M57" s="1">
        <v>39701</v>
      </c>
      <c r="N57" s="1">
        <v>40686</v>
      </c>
      <c r="O57">
        <v>76</v>
      </c>
      <c r="R57" t="s">
        <v>30</v>
      </c>
      <c r="X57" t="s">
        <v>1966</v>
      </c>
    </row>
    <row r="58" spans="1:24" x14ac:dyDescent="0.3">
      <c r="A58" t="s">
        <v>1961</v>
      </c>
      <c r="B58">
        <v>1996</v>
      </c>
      <c r="F58">
        <v>339115</v>
      </c>
      <c r="G58" t="s">
        <v>420</v>
      </c>
      <c r="H58" t="s">
        <v>2965</v>
      </c>
      <c r="I58" t="s">
        <v>2965</v>
      </c>
      <c r="J58" t="s">
        <v>2967</v>
      </c>
      <c r="K58" t="s">
        <v>2966</v>
      </c>
      <c r="L58">
        <f t="shared" si="0"/>
        <v>1996</v>
      </c>
      <c r="M58" s="1">
        <v>35338</v>
      </c>
      <c r="N58" s="1">
        <v>35437</v>
      </c>
      <c r="O58">
        <v>80</v>
      </c>
      <c r="R58" t="s">
        <v>30</v>
      </c>
      <c r="X58" t="s">
        <v>1968</v>
      </c>
    </row>
    <row r="59" spans="1:24" x14ac:dyDescent="0.3">
      <c r="A59" t="s">
        <v>1961</v>
      </c>
      <c r="B59">
        <v>2002</v>
      </c>
      <c r="D59" t="s">
        <v>2617</v>
      </c>
      <c r="F59">
        <v>238120</v>
      </c>
      <c r="G59" t="s">
        <v>8</v>
      </c>
      <c r="H59" t="s">
        <v>2619</v>
      </c>
      <c r="I59" t="s">
        <v>2619</v>
      </c>
      <c r="J59" t="s">
        <v>2620</v>
      </c>
      <c r="K59" t="s">
        <v>2621</v>
      </c>
      <c r="L59">
        <f t="shared" si="0"/>
        <v>2002</v>
      </c>
      <c r="M59" s="1">
        <v>37189</v>
      </c>
      <c r="N59" s="1">
        <v>39780</v>
      </c>
      <c r="O59">
        <v>84</v>
      </c>
      <c r="R59" t="s">
        <v>30</v>
      </c>
      <c r="X59" t="s">
        <v>1966</v>
      </c>
    </row>
    <row r="60" spans="1:24" x14ac:dyDescent="0.3">
      <c r="A60" t="s">
        <v>1961</v>
      </c>
      <c r="B60">
        <v>1998</v>
      </c>
      <c r="D60" t="s">
        <v>2856</v>
      </c>
      <c r="F60">
        <v>722310</v>
      </c>
      <c r="G60" t="s">
        <v>420</v>
      </c>
      <c r="H60" t="s">
        <v>2867</v>
      </c>
      <c r="I60" t="s">
        <v>2866</v>
      </c>
      <c r="J60" t="s">
        <v>2869</v>
      </c>
      <c r="K60" t="s">
        <v>2869</v>
      </c>
      <c r="L60">
        <f t="shared" si="0"/>
        <v>1998</v>
      </c>
      <c r="M60" s="1">
        <v>36061</v>
      </c>
      <c r="O60">
        <v>84.8</v>
      </c>
      <c r="R60" t="s">
        <v>30</v>
      </c>
      <c r="X60" t="s">
        <v>1968</v>
      </c>
    </row>
    <row r="61" spans="1:24" x14ac:dyDescent="0.3">
      <c r="A61" t="s">
        <v>1961</v>
      </c>
      <c r="B61">
        <v>2009</v>
      </c>
      <c r="D61" t="s">
        <v>2332</v>
      </c>
      <c r="F61">
        <v>562211</v>
      </c>
      <c r="G61" t="s">
        <v>463</v>
      </c>
      <c r="H61" t="s">
        <v>2335</v>
      </c>
      <c r="I61" t="s">
        <v>2334</v>
      </c>
      <c r="J61" t="s">
        <v>2336</v>
      </c>
      <c r="K61" t="s">
        <v>2336</v>
      </c>
      <c r="L61">
        <f t="shared" si="0"/>
        <v>2009</v>
      </c>
      <c r="M61" s="1">
        <v>39744</v>
      </c>
      <c r="N61" s="1">
        <v>39792</v>
      </c>
      <c r="O61">
        <v>85</v>
      </c>
      <c r="R61" t="s">
        <v>30</v>
      </c>
      <c r="X61" t="s">
        <v>2013</v>
      </c>
    </row>
    <row r="62" spans="1:24" x14ac:dyDescent="0.3">
      <c r="A62" t="s">
        <v>1961</v>
      </c>
      <c r="B62">
        <v>2001</v>
      </c>
      <c r="D62" t="s">
        <v>2670</v>
      </c>
      <c r="F62">
        <v>445120</v>
      </c>
      <c r="G62" t="s">
        <v>501</v>
      </c>
      <c r="H62" t="s">
        <v>2674</v>
      </c>
      <c r="I62" t="s">
        <v>2674</v>
      </c>
      <c r="J62" t="s">
        <v>2675</v>
      </c>
      <c r="K62" t="s">
        <v>2675</v>
      </c>
      <c r="L62">
        <f t="shared" si="0"/>
        <v>2001</v>
      </c>
      <c r="M62" s="1">
        <v>36900</v>
      </c>
      <c r="N62" s="1">
        <v>36938</v>
      </c>
      <c r="O62">
        <v>85</v>
      </c>
      <c r="R62" t="s">
        <v>30</v>
      </c>
      <c r="S62" t="s">
        <v>2695</v>
      </c>
      <c r="X62" t="s">
        <v>1968</v>
      </c>
    </row>
    <row r="63" spans="1:24" x14ac:dyDescent="0.3">
      <c r="A63" t="s">
        <v>1961</v>
      </c>
      <c r="B63">
        <v>2012</v>
      </c>
      <c r="D63" t="s">
        <v>2202</v>
      </c>
      <c r="F63">
        <v>621511</v>
      </c>
      <c r="G63" t="s">
        <v>420</v>
      </c>
      <c r="H63" t="s">
        <v>2207</v>
      </c>
      <c r="I63" t="s">
        <v>2207</v>
      </c>
      <c r="J63" t="s">
        <v>2208</v>
      </c>
      <c r="K63" t="s">
        <v>2208</v>
      </c>
      <c r="L63">
        <f t="shared" si="0"/>
        <v>2012</v>
      </c>
      <c r="M63" s="1">
        <v>40885</v>
      </c>
      <c r="N63" s="1">
        <v>40940</v>
      </c>
      <c r="O63">
        <v>85.4</v>
      </c>
      <c r="R63" t="s">
        <v>30</v>
      </c>
      <c r="X63" t="s">
        <v>1968</v>
      </c>
    </row>
    <row r="64" spans="1:24" x14ac:dyDescent="0.3">
      <c r="A64" t="s">
        <v>1961</v>
      </c>
      <c r="B64">
        <v>2002</v>
      </c>
      <c r="D64" t="s">
        <v>2618</v>
      </c>
      <c r="F64" t="s">
        <v>3390</v>
      </c>
      <c r="G64" t="s">
        <v>420</v>
      </c>
      <c r="H64" t="s">
        <v>2329</v>
      </c>
      <c r="I64" t="s">
        <v>2329</v>
      </c>
      <c r="J64" t="s">
        <v>2622</v>
      </c>
      <c r="K64" t="s">
        <v>2623</v>
      </c>
      <c r="L64">
        <f t="shared" si="0"/>
        <v>2002</v>
      </c>
      <c r="M64" s="1">
        <v>37190</v>
      </c>
      <c r="N64" s="1">
        <v>37243</v>
      </c>
      <c r="O64">
        <v>90</v>
      </c>
      <c r="R64" t="s">
        <v>30</v>
      </c>
      <c r="X64" t="s">
        <v>1968</v>
      </c>
    </row>
    <row r="65" spans="1:24" x14ac:dyDescent="0.3">
      <c r="A65" t="s">
        <v>1961</v>
      </c>
      <c r="B65">
        <v>1997</v>
      </c>
      <c r="D65" t="s">
        <v>2906</v>
      </c>
      <c r="F65" t="s">
        <v>3550</v>
      </c>
      <c r="G65" t="s">
        <v>501</v>
      </c>
      <c r="H65" t="s">
        <v>2918</v>
      </c>
      <c r="I65" t="s">
        <v>2918</v>
      </c>
      <c r="J65" t="s">
        <v>2927</v>
      </c>
      <c r="K65" t="s">
        <v>2927</v>
      </c>
      <c r="L65">
        <f t="shared" si="0"/>
        <v>1997</v>
      </c>
      <c r="M65" s="1">
        <v>35520</v>
      </c>
      <c r="N65" s="1">
        <v>35599</v>
      </c>
      <c r="O65">
        <v>90</v>
      </c>
      <c r="R65" t="s">
        <v>30</v>
      </c>
      <c r="X65" t="s">
        <v>1968</v>
      </c>
    </row>
    <row r="66" spans="1:24" x14ac:dyDescent="0.3">
      <c r="A66" t="s">
        <v>1961</v>
      </c>
      <c r="B66">
        <v>1995</v>
      </c>
      <c r="F66" t="s">
        <v>3443</v>
      </c>
      <c r="G66" t="s">
        <v>420</v>
      </c>
      <c r="H66" t="s">
        <v>2325</v>
      </c>
      <c r="I66" t="s">
        <v>2325</v>
      </c>
      <c r="J66" t="s">
        <v>2798</v>
      </c>
      <c r="K66" t="s">
        <v>2798</v>
      </c>
      <c r="L66">
        <f t="shared" ref="L66:L129" si="1">IF(YEAR(M66) &gt; 1950, IF(MONTH(M66) &gt;= 10, YEAR(M66)+1, YEAR(M66)), B66)</f>
        <v>1995</v>
      </c>
      <c r="M66" s="1">
        <v>34834</v>
      </c>
      <c r="N66" s="1">
        <v>34834</v>
      </c>
      <c r="O66">
        <v>95.7</v>
      </c>
      <c r="R66" t="s">
        <v>1036</v>
      </c>
      <c r="S66" t="s">
        <v>3001</v>
      </c>
      <c r="X66" t="s">
        <v>1968</v>
      </c>
    </row>
    <row r="67" spans="1:24" x14ac:dyDescent="0.3">
      <c r="A67" t="s">
        <v>1961</v>
      </c>
      <c r="B67">
        <v>1999</v>
      </c>
      <c r="D67" t="s">
        <v>2797</v>
      </c>
      <c r="F67">
        <v>325199</v>
      </c>
      <c r="G67" t="s">
        <v>501</v>
      </c>
      <c r="H67" t="s">
        <v>2802</v>
      </c>
      <c r="I67" t="s">
        <v>2802</v>
      </c>
      <c r="J67" t="s">
        <v>2803</v>
      </c>
      <c r="K67" t="s">
        <v>2803</v>
      </c>
      <c r="L67">
        <f t="shared" si="1"/>
        <v>1999</v>
      </c>
      <c r="M67" s="1">
        <v>36410</v>
      </c>
      <c r="N67" s="1">
        <v>36522</v>
      </c>
      <c r="O67">
        <v>100</v>
      </c>
      <c r="R67" t="s">
        <v>30</v>
      </c>
      <c r="X67" t="s">
        <v>1968</v>
      </c>
    </row>
    <row r="68" spans="1:24" x14ac:dyDescent="0.3">
      <c r="A68" t="s">
        <v>1961</v>
      </c>
      <c r="B68">
        <v>1995</v>
      </c>
      <c r="F68">
        <v>334290</v>
      </c>
      <c r="G68" t="s">
        <v>501</v>
      </c>
      <c r="H68" t="s">
        <v>2995</v>
      </c>
      <c r="I68" t="s">
        <v>2995</v>
      </c>
      <c r="J68" t="s">
        <v>2996</v>
      </c>
      <c r="K68" t="s">
        <v>2996</v>
      </c>
      <c r="L68">
        <f t="shared" si="1"/>
        <v>1995</v>
      </c>
      <c r="M68" s="1">
        <v>34807</v>
      </c>
      <c r="N68" s="1">
        <v>34807</v>
      </c>
      <c r="O68">
        <v>100</v>
      </c>
      <c r="R68" t="s">
        <v>30</v>
      </c>
      <c r="X68" t="s">
        <v>1968</v>
      </c>
    </row>
    <row r="69" spans="1:24" x14ac:dyDescent="0.3">
      <c r="A69" t="s">
        <v>1961</v>
      </c>
      <c r="B69">
        <v>1982</v>
      </c>
      <c r="F69">
        <v>541340</v>
      </c>
      <c r="G69" t="s">
        <v>420</v>
      </c>
      <c r="H69" t="s">
        <v>18</v>
      </c>
      <c r="I69" t="s">
        <v>18</v>
      </c>
      <c r="J69" t="s">
        <v>3284</v>
      </c>
      <c r="K69" t="s">
        <v>3282</v>
      </c>
      <c r="L69">
        <f t="shared" si="1"/>
        <v>1982</v>
      </c>
      <c r="M69" s="1">
        <v>30075</v>
      </c>
      <c r="N69" s="1">
        <v>30075</v>
      </c>
      <c r="O69">
        <v>100</v>
      </c>
      <c r="R69" t="s">
        <v>30</v>
      </c>
      <c r="S69" t="s">
        <v>3283</v>
      </c>
    </row>
    <row r="70" spans="1:24" x14ac:dyDescent="0.3">
      <c r="A70" t="s">
        <v>1961</v>
      </c>
      <c r="B70">
        <v>1980</v>
      </c>
      <c r="F70">
        <v>327320</v>
      </c>
      <c r="G70" t="s">
        <v>420</v>
      </c>
      <c r="H70" t="s">
        <v>3184</v>
      </c>
      <c r="I70" t="s">
        <v>3184</v>
      </c>
      <c r="J70" t="s">
        <v>3259</v>
      </c>
      <c r="K70" t="s">
        <v>3260</v>
      </c>
      <c r="L70">
        <f t="shared" si="1"/>
        <v>1980</v>
      </c>
      <c r="M70" s="1">
        <v>29432</v>
      </c>
      <c r="N70" s="1">
        <v>29889</v>
      </c>
      <c r="O70">
        <v>100</v>
      </c>
      <c r="R70" t="s">
        <v>30</v>
      </c>
      <c r="S70" t="s">
        <v>3261</v>
      </c>
    </row>
    <row r="71" spans="1:24" x14ac:dyDescent="0.3">
      <c r="A71" t="s">
        <v>1961</v>
      </c>
      <c r="B71">
        <v>1979</v>
      </c>
      <c r="F71">
        <v>325120</v>
      </c>
      <c r="G71" t="s">
        <v>420</v>
      </c>
      <c r="H71" t="s">
        <v>3169</v>
      </c>
      <c r="I71" t="s">
        <v>3169</v>
      </c>
      <c r="J71" t="s">
        <v>3171</v>
      </c>
      <c r="K71" t="s">
        <v>3170</v>
      </c>
      <c r="L71">
        <f t="shared" si="1"/>
        <v>1979</v>
      </c>
      <c r="M71" s="1">
        <v>29103</v>
      </c>
      <c r="N71" s="1">
        <v>29103</v>
      </c>
      <c r="O71">
        <v>104</v>
      </c>
      <c r="R71" t="s">
        <v>1036</v>
      </c>
      <c r="S71" t="s">
        <v>3172</v>
      </c>
    </row>
    <row r="72" spans="1:24" x14ac:dyDescent="0.3">
      <c r="A72" t="s">
        <v>1961</v>
      </c>
      <c r="B72">
        <v>2012</v>
      </c>
      <c r="D72" t="s">
        <v>2235</v>
      </c>
      <c r="F72">
        <v>445110</v>
      </c>
      <c r="G72" t="s">
        <v>420</v>
      </c>
      <c r="H72" t="s">
        <v>2237</v>
      </c>
      <c r="I72" t="s">
        <v>2237</v>
      </c>
      <c r="J72" t="s">
        <v>2238</v>
      </c>
      <c r="K72" t="s">
        <v>2048</v>
      </c>
      <c r="L72">
        <f t="shared" si="1"/>
        <v>2012</v>
      </c>
      <c r="M72" s="1">
        <v>41075</v>
      </c>
      <c r="N72" s="1">
        <v>41138</v>
      </c>
      <c r="O72">
        <v>106</v>
      </c>
      <c r="R72" t="s">
        <v>30</v>
      </c>
      <c r="X72" t="s">
        <v>1968</v>
      </c>
    </row>
    <row r="73" spans="1:24" x14ac:dyDescent="0.3">
      <c r="A73" t="s">
        <v>1961</v>
      </c>
      <c r="B73">
        <v>2003</v>
      </c>
      <c r="D73" t="s">
        <v>2569</v>
      </c>
      <c r="F73">
        <v>541511</v>
      </c>
      <c r="G73" t="s">
        <v>420</v>
      </c>
      <c r="H73" t="s">
        <v>2574</v>
      </c>
      <c r="I73" t="s">
        <v>2574</v>
      </c>
      <c r="J73" t="s">
        <v>2575</v>
      </c>
      <c r="K73" t="s">
        <v>2575</v>
      </c>
      <c r="L73">
        <f t="shared" si="1"/>
        <v>2003</v>
      </c>
      <c r="M73" s="1">
        <v>37840</v>
      </c>
      <c r="N73" s="1">
        <v>38342</v>
      </c>
      <c r="O73">
        <v>106</v>
      </c>
      <c r="R73" t="s">
        <v>30</v>
      </c>
      <c r="X73" t="s">
        <v>1966</v>
      </c>
    </row>
    <row r="74" spans="1:24" x14ac:dyDescent="0.3">
      <c r="A74" t="s">
        <v>1961</v>
      </c>
      <c r="B74">
        <v>1999</v>
      </c>
      <c r="D74" t="s">
        <v>2770</v>
      </c>
      <c r="F74" t="s">
        <v>3532</v>
      </c>
      <c r="G74" t="s">
        <v>420</v>
      </c>
      <c r="H74" t="s">
        <v>2041</v>
      </c>
      <c r="I74" t="s">
        <v>2041</v>
      </c>
      <c r="J74" t="s">
        <v>2774</v>
      </c>
      <c r="K74" t="s">
        <v>2774</v>
      </c>
      <c r="L74">
        <f t="shared" si="1"/>
        <v>1999</v>
      </c>
      <c r="M74" s="1">
        <v>36229</v>
      </c>
      <c r="N74" s="1">
        <v>36351</v>
      </c>
      <c r="O74">
        <v>106</v>
      </c>
      <c r="R74" t="s">
        <v>30</v>
      </c>
      <c r="X74" t="s">
        <v>1968</v>
      </c>
    </row>
    <row r="75" spans="1:24" x14ac:dyDescent="0.3">
      <c r="A75" t="s">
        <v>1961</v>
      </c>
      <c r="B75">
        <v>2015</v>
      </c>
      <c r="D75" t="s">
        <v>2056</v>
      </c>
      <c r="F75">
        <v>211120</v>
      </c>
      <c r="G75" t="s">
        <v>501</v>
      </c>
      <c r="H75" t="s">
        <v>2057</v>
      </c>
      <c r="I75" t="s">
        <v>2057</v>
      </c>
      <c r="J75" t="s">
        <v>2058</v>
      </c>
      <c r="K75" t="s">
        <v>2058</v>
      </c>
      <c r="L75">
        <f t="shared" si="1"/>
        <v>2015</v>
      </c>
      <c r="M75" s="1">
        <v>42081</v>
      </c>
      <c r="N75" s="1">
        <v>42139</v>
      </c>
      <c r="O75">
        <v>107</v>
      </c>
      <c r="R75" t="s">
        <v>30</v>
      </c>
      <c r="X75" t="s">
        <v>1968</v>
      </c>
    </row>
    <row r="76" spans="1:24" x14ac:dyDescent="0.3">
      <c r="A76" t="s">
        <v>1961</v>
      </c>
      <c r="B76">
        <v>1981</v>
      </c>
      <c r="F76" t="s">
        <v>3440</v>
      </c>
      <c r="G76" t="s">
        <v>420</v>
      </c>
      <c r="H76" t="s">
        <v>3206</v>
      </c>
      <c r="I76" t="s">
        <v>3206</v>
      </c>
      <c r="J76" t="s">
        <v>3269</v>
      </c>
      <c r="K76" t="s">
        <v>3269</v>
      </c>
      <c r="L76">
        <f t="shared" si="1"/>
        <v>1981</v>
      </c>
      <c r="M76" s="1">
        <v>29675</v>
      </c>
      <c r="N76" s="1">
        <v>29675</v>
      </c>
      <c r="O76">
        <v>108</v>
      </c>
      <c r="R76" t="s">
        <v>30</v>
      </c>
      <c r="S76" t="s">
        <v>3270</v>
      </c>
    </row>
    <row r="77" spans="1:24" x14ac:dyDescent="0.3">
      <c r="A77" t="s">
        <v>1961</v>
      </c>
      <c r="B77">
        <v>2008</v>
      </c>
      <c r="D77" t="s">
        <v>2413</v>
      </c>
      <c r="F77">
        <v>333914</v>
      </c>
      <c r="G77" t="s">
        <v>501</v>
      </c>
      <c r="H77" t="s">
        <v>2416</v>
      </c>
      <c r="I77" t="s">
        <v>2416</v>
      </c>
      <c r="J77" t="s">
        <v>2417</v>
      </c>
      <c r="K77" t="s">
        <v>2417</v>
      </c>
      <c r="L77">
        <f t="shared" si="1"/>
        <v>2008</v>
      </c>
      <c r="M77" s="1">
        <v>39639</v>
      </c>
      <c r="N77" s="1">
        <v>39679</v>
      </c>
      <c r="O77">
        <v>109</v>
      </c>
      <c r="R77" t="s">
        <v>30</v>
      </c>
      <c r="X77" t="s">
        <v>1968</v>
      </c>
    </row>
    <row r="78" spans="1:24" x14ac:dyDescent="0.3">
      <c r="A78" t="s">
        <v>1961</v>
      </c>
      <c r="B78">
        <v>1985</v>
      </c>
      <c r="F78" t="s">
        <v>3393</v>
      </c>
      <c r="G78" t="s">
        <v>420</v>
      </c>
      <c r="H78" t="s">
        <v>3222</v>
      </c>
      <c r="I78" t="s">
        <v>3222</v>
      </c>
      <c r="J78" t="s">
        <v>3239</v>
      </c>
      <c r="K78" t="s">
        <v>3239</v>
      </c>
      <c r="L78">
        <f t="shared" si="1"/>
        <v>1985</v>
      </c>
      <c r="M78" s="1">
        <v>31215</v>
      </c>
      <c r="N78" s="1">
        <v>31215</v>
      </c>
      <c r="O78">
        <v>109.8</v>
      </c>
      <c r="R78" t="s">
        <v>30</v>
      </c>
    </row>
    <row r="79" spans="1:24" x14ac:dyDescent="0.3">
      <c r="A79" t="s">
        <v>1961</v>
      </c>
      <c r="B79">
        <v>1995</v>
      </c>
      <c r="F79">
        <v>622110</v>
      </c>
      <c r="G79" t="s">
        <v>501</v>
      </c>
      <c r="H79" t="s">
        <v>2973</v>
      </c>
      <c r="I79" t="s">
        <v>2973</v>
      </c>
      <c r="J79" t="s">
        <v>2974</v>
      </c>
      <c r="K79" t="s">
        <v>2974</v>
      </c>
      <c r="L79">
        <f t="shared" si="1"/>
        <v>1995</v>
      </c>
      <c r="M79" s="1">
        <v>34667</v>
      </c>
      <c r="N79" s="1">
        <v>34975</v>
      </c>
      <c r="O79">
        <v>110</v>
      </c>
      <c r="R79" t="s">
        <v>30</v>
      </c>
      <c r="X79" t="s">
        <v>2013</v>
      </c>
    </row>
    <row r="80" spans="1:24" x14ac:dyDescent="0.3">
      <c r="A80" t="s">
        <v>1961</v>
      </c>
      <c r="B80">
        <v>1981</v>
      </c>
      <c r="F80">
        <v>423520</v>
      </c>
      <c r="G80" t="s">
        <v>420</v>
      </c>
      <c r="H80" t="s">
        <v>3209</v>
      </c>
      <c r="I80" t="s">
        <v>3209</v>
      </c>
      <c r="J80" t="s">
        <v>3276</v>
      </c>
      <c r="K80" t="s">
        <v>3277</v>
      </c>
      <c r="L80">
        <f t="shared" si="1"/>
        <v>1981</v>
      </c>
      <c r="M80" s="1">
        <v>29857</v>
      </c>
      <c r="N80" s="1">
        <v>29857</v>
      </c>
      <c r="O80">
        <v>110</v>
      </c>
      <c r="R80" t="s">
        <v>30</v>
      </c>
    </row>
    <row r="81" spans="1:24" x14ac:dyDescent="0.3">
      <c r="A81" t="s">
        <v>1961</v>
      </c>
      <c r="B81">
        <v>2011</v>
      </c>
      <c r="D81" t="s">
        <v>2249</v>
      </c>
      <c r="F81">
        <v>325412</v>
      </c>
      <c r="G81" t="s">
        <v>420</v>
      </c>
      <c r="H81" t="s">
        <v>2251</v>
      </c>
      <c r="I81" t="s">
        <v>2251</v>
      </c>
      <c r="J81" t="s">
        <v>2252</v>
      </c>
      <c r="K81" t="s">
        <v>2252</v>
      </c>
      <c r="L81">
        <f t="shared" si="1"/>
        <v>2011</v>
      </c>
      <c r="M81" s="1">
        <v>40660</v>
      </c>
      <c r="N81" s="1">
        <v>40701</v>
      </c>
      <c r="O81">
        <v>111.5</v>
      </c>
      <c r="R81" t="s">
        <v>30</v>
      </c>
      <c r="S81" t="s">
        <v>2253</v>
      </c>
      <c r="X81" t="s">
        <v>1968</v>
      </c>
    </row>
    <row r="82" spans="1:24" x14ac:dyDescent="0.3">
      <c r="A82" t="s">
        <v>1961</v>
      </c>
      <c r="B82">
        <v>1994</v>
      </c>
      <c r="F82">
        <v>622110</v>
      </c>
      <c r="G82" t="s">
        <v>420</v>
      </c>
      <c r="H82" t="s">
        <v>3011</v>
      </c>
      <c r="I82" t="s">
        <v>3011</v>
      </c>
      <c r="J82" t="s">
        <v>3028</v>
      </c>
      <c r="K82" t="s">
        <v>3028</v>
      </c>
      <c r="L82">
        <f t="shared" si="1"/>
        <v>1995</v>
      </c>
      <c r="M82" s="1">
        <v>34627</v>
      </c>
      <c r="N82" s="1">
        <v>34627</v>
      </c>
      <c r="O82">
        <v>125</v>
      </c>
      <c r="R82" t="s">
        <v>1036</v>
      </c>
      <c r="X82" t="s">
        <v>2013</v>
      </c>
    </row>
    <row r="83" spans="1:24" x14ac:dyDescent="0.3">
      <c r="A83" t="s">
        <v>1961</v>
      </c>
      <c r="B83">
        <v>1993</v>
      </c>
      <c r="F83" t="s">
        <v>3537</v>
      </c>
      <c r="G83" t="s">
        <v>975</v>
      </c>
      <c r="H83" t="s">
        <v>2986</v>
      </c>
      <c r="I83" t="s">
        <v>2986</v>
      </c>
      <c r="J83" t="s">
        <v>3053</v>
      </c>
      <c r="K83" t="s">
        <v>3054</v>
      </c>
      <c r="L83">
        <f t="shared" si="1"/>
        <v>1993</v>
      </c>
      <c r="M83" s="1">
        <v>33945</v>
      </c>
      <c r="N83" s="1">
        <v>34044</v>
      </c>
      <c r="O83">
        <v>127</v>
      </c>
      <c r="R83" t="s">
        <v>30</v>
      </c>
      <c r="X83" t="s">
        <v>2013</v>
      </c>
    </row>
    <row r="84" spans="1:24" x14ac:dyDescent="0.3">
      <c r="A84" t="s">
        <v>1961</v>
      </c>
      <c r="B84">
        <v>1979</v>
      </c>
      <c r="F84">
        <v>316210</v>
      </c>
      <c r="G84" t="s">
        <v>420</v>
      </c>
      <c r="H84" t="s">
        <v>2285</v>
      </c>
      <c r="I84" t="s">
        <v>2285</v>
      </c>
      <c r="J84" t="s">
        <v>3168</v>
      </c>
      <c r="K84" t="s">
        <v>3168</v>
      </c>
      <c r="L84">
        <f t="shared" si="1"/>
        <v>1979</v>
      </c>
      <c r="M84" s="1">
        <v>29077</v>
      </c>
      <c r="N84" s="1">
        <v>29077</v>
      </c>
      <c r="O84">
        <v>127.4</v>
      </c>
      <c r="R84" t="s">
        <v>30</v>
      </c>
    </row>
    <row r="85" spans="1:24" x14ac:dyDescent="0.3">
      <c r="A85" t="s">
        <v>1961</v>
      </c>
      <c r="B85">
        <v>1979</v>
      </c>
      <c r="F85" t="s">
        <v>3474</v>
      </c>
      <c r="G85" t="s">
        <v>420</v>
      </c>
      <c r="H85" t="s">
        <v>3174</v>
      </c>
      <c r="I85" t="s">
        <v>3174</v>
      </c>
      <c r="J85" t="s">
        <v>3175</v>
      </c>
      <c r="K85" t="s">
        <v>3175</v>
      </c>
      <c r="L85">
        <f t="shared" si="1"/>
        <v>1980</v>
      </c>
      <c r="M85" s="1">
        <v>29234</v>
      </c>
      <c r="N85" s="1">
        <v>29234</v>
      </c>
      <c r="O85">
        <v>129.06762000000001</v>
      </c>
      <c r="R85" t="s">
        <v>30</v>
      </c>
    </row>
    <row r="86" spans="1:24" x14ac:dyDescent="0.3">
      <c r="A86" t="s">
        <v>1961</v>
      </c>
      <c r="B86">
        <v>1982</v>
      </c>
      <c r="F86" t="s">
        <v>3399</v>
      </c>
      <c r="G86" t="s">
        <v>420</v>
      </c>
      <c r="H86" t="s">
        <v>3212</v>
      </c>
      <c r="I86" t="s">
        <v>3212</v>
      </c>
      <c r="J86" t="s">
        <v>3213</v>
      </c>
      <c r="K86" t="s">
        <v>3213</v>
      </c>
      <c r="L86">
        <f t="shared" si="1"/>
        <v>1982</v>
      </c>
      <c r="M86" s="1">
        <v>29955</v>
      </c>
      <c r="N86" s="1">
        <v>32217</v>
      </c>
      <c r="O86">
        <v>131</v>
      </c>
      <c r="R86" t="s">
        <v>30</v>
      </c>
    </row>
    <row r="87" spans="1:24" x14ac:dyDescent="0.3">
      <c r="A87" t="s">
        <v>1961</v>
      </c>
      <c r="B87">
        <v>2004</v>
      </c>
      <c r="D87" t="s">
        <v>2533</v>
      </c>
      <c r="F87">
        <v>339991</v>
      </c>
      <c r="G87" t="s">
        <v>420</v>
      </c>
      <c r="H87" t="s">
        <v>2536</v>
      </c>
      <c r="I87" t="s">
        <v>2536</v>
      </c>
      <c r="J87" t="s">
        <v>2537</v>
      </c>
      <c r="K87" t="s">
        <v>2537</v>
      </c>
      <c r="L87">
        <f t="shared" si="1"/>
        <v>2004</v>
      </c>
      <c r="M87" s="1">
        <v>37909</v>
      </c>
      <c r="N87" s="1">
        <v>38240</v>
      </c>
      <c r="O87">
        <v>133</v>
      </c>
      <c r="R87" t="s">
        <v>30</v>
      </c>
      <c r="X87" t="s">
        <v>1968</v>
      </c>
    </row>
    <row r="88" spans="1:24" x14ac:dyDescent="0.3">
      <c r="A88" t="s">
        <v>1961</v>
      </c>
      <c r="B88">
        <v>2010</v>
      </c>
      <c r="D88" t="s">
        <v>2314</v>
      </c>
      <c r="F88">
        <v>325320</v>
      </c>
      <c r="G88" t="s">
        <v>420</v>
      </c>
      <c r="H88" t="s">
        <v>2322</v>
      </c>
      <c r="I88" t="s">
        <v>2322</v>
      </c>
      <c r="J88" t="s">
        <v>2323</v>
      </c>
      <c r="K88" t="s">
        <v>2323</v>
      </c>
      <c r="L88">
        <f t="shared" si="1"/>
        <v>2010</v>
      </c>
      <c r="M88" s="1">
        <v>40387</v>
      </c>
      <c r="N88" s="1">
        <v>40431</v>
      </c>
      <c r="O88">
        <v>148.5</v>
      </c>
      <c r="R88" t="s">
        <v>30</v>
      </c>
      <c r="X88" t="s">
        <v>1968</v>
      </c>
    </row>
    <row r="89" spans="1:24" x14ac:dyDescent="0.3">
      <c r="A89" t="s">
        <v>1961</v>
      </c>
      <c r="B89">
        <v>1995</v>
      </c>
      <c r="F89" t="s">
        <v>3439</v>
      </c>
      <c r="G89" t="s">
        <v>420</v>
      </c>
      <c r="H89" t="s">
        <v>2978</v>
      </c>
      <c r="I89" t="s">
        <v>2978</v>
      </c>
      <c r="J89" t="s">
        <v>2847</v>
      </c>
      <c r="K89" t="s">
        <v>2979</v>
      </c>
      <c r="L89">
        <f t="shared" si="1"/>
        <v>1995</v>
      </c>
      <c r="M89" s="1">
        <v>34731</v>
      </c>
      <c r="N89" s="1">
        <v>34731</v>
      </c>
      <c r="O89">
        <v>149.25</v>
      </c>
      <c r="R89" t="s">
        <v>30</v>
      </c>
      <c r="S89" t="s">
        <v>3302</v>
      </c>
      <c r="X89" t="s">
        <v>1968</v>
      </c>
    </row>
    <row r="90" spans="1:24" x14ac:dyDescent="0.3">
      <c r="A90" t="s">
        <v>1961</v>
      </c>
      <c r="B90">
        <v>2010</v>
      </c>
      <c r="D90" t="s">
        <v>2315</v>
      </c>
      <c r="F90">
        <v>445110</v>
      </c>
      <c r="G90" t="s">
        <v>420</v>
      </c>
      <c r="H90" t="s">
        <v>2324</v>
      </c>
      <c r="I90" t="s">
        <v>2324</v>
      </c>
      <c r="J90" t="s">
        <v>2325</v>
      </c>
      <c r="K90" t="s">
        <v>2325</v>
      </c>
      <c r="L90">
        <f t="shared" si="1"/>
        <v>2010</v>
      </c>
      <c r="M90" s="1">
        <v>40394</v>
      </c>
      <c r="N90" s="1">
        <v>40729</v>
      </c>
      <c r="O90">
        <v>155</v>
      </c>
      <c r="R90" t="s">
        <v>30</v>
      </c>
      <c r="X90" t="s">
        <v>1968</v>
      </c>
    </row>
    <row r="91" spans="1:24" x14ac:dyDescent="0.3">
      <c r="A91" t="s">
        <v>1961</v>
      </c>
      <c r="B91">
        <v>2000</v>
      </c>
      <c r="D91" t="s">
        <v>2760</v>
      </c>
      <c r="F91" t="s">
        <v>3466</v>
      </c>
      <c r="G91" t="s">
        <v>975</v>
      </c>
      <c r="H91" t="s">
        <v>2703</v>
      </c>
      <c r="I91" t="s">
        <v>2703</v>
      </c>
      <c r="J91" t="s">
        <v>2704</v>
      </c>
      <c r="K91" t="s">
        <v>2704</v>
      </c>
      <c r="L91">
        <f t="shared" si="1"/>
        <v>2000</v>
      </c>
      <c r="M91" s="1">
        <v>36700</v>
      </c>
      <c r="O91">
        <v>165</v>
      </c>
      <c r="R91" t="s">
        <v>30</v>
      </c>
      <c r="X91" t="s">
        <v>2013</v>
      </c>
    </row>
    <row r="92" spans="1:24" x14ac:dyDescent="0.3">
      <c r="A92" t="s">
        <v>1961</v>
      </c>
      <c r="B92">
        <v>2002</v>
      </c>
      <c r="D92" t="s">
        <v>2606</v>
      </c>
      <c r="F92">
        <v>325411</v>
      </c>
      <c r="G92" t="s">
        <v>420</v>
      </c>
      <c r="H92" t="s">
        <v>2601</v>
      </c>
      <c r="I92" t="s">
        <v>2601</v>
      </c>
      <c r="J92" t="s">
        <v>2602</v>
      </c>
      <c r="K92" t="s">
        <v>2603</v>
      </c>
      <c r="L92">
        <f t="shared" si="1"/>
        <v>2002</v>
      </c>
      <c r="M92" s="1">
        <v>37322</v>
      </c>
      <c r="N92" s="1">
        <v>37365</v>
      </c>
      <c r="O92">
        <v>170</v>
      </c>
      <c r="R92" t="s">
        <v>30</v>
      </c>
      <c r="S92" t="s">
        <v>2604</v>
      </c>
      <c r="X92" t="s">
        <v>2013</v>
      </c>
    </row>
    <row r="93" spans="1:24" x14ac:dyDescent="0.3">
      <c r="A93" t="s">
        <v>1961</v>
      </c>
      <c r="B93">
        <v>1995</v>
      </c>
      <c r="F93">
        <v>339112</v>
      </c>
      <c r="G93" t="s">
        <v>420</v>
      </c>
      <c r="H93" t="s">
        <v>2982</v>
      </c>
      <c r="I93" t="s">
        <v>2982</v>
      </c>
      <c r="J93" t="s">
        <v>2983</v>
      </c>
      <c r="K93" t="s">
        <v>2983</v>
      </c>
      <c r="L93">
        <f t="shared" si="1"/>
        <v>1995</v>
      </c>
      <c r="M93" s="1">
        <v>34744</v>
      </c>
      <c r="N93" s="1">
        <v>34744</v>
      </c>
      <c r="O93">
        <v>172</v>
      </c>
      <c r="R93" t="s">
        <v>1036</v>
      </c>
      <c r="S93" t="s">
        <v>2984</v>
      </c>
      <c r="X93" t="s">
        <v>1968</v>
      </c>
    </row>
    <row r="94" spans="1:24" x14ac:dyDescent="0.3">
      <c r="A94" t="s">
        <v>1961</v>
      </c>
      <c r="B94">
        <v>1998</v>
      </c>
      <c r="D94" t="s">
        <v>2860</v>
      </c>
      <c r="F94">
        <v>445110</v>
      </c>
      <c r="G94" t="s">
        <v>420</v>
      </c>
      <c r="H94" t="s">
        <v>2086</v>
      </c>
      <c r="I94" t="s">
        <v>2086</v>
      </c>
      <c r="J94" t="s">
        <v>2872</v>
      </c>
      <c r="K94" t="s">
        <v>2872</v>
      </c>
      <c r="L94">
        <f t="shared" si="1"/>
        <v>1998</v>
      </c>
      <c r="M94" s="1">
        <v>36060</v>
      </c>
      <c r="N94" s="1">
        <v>36144</v>
      </c>
      <c r="O94">
        <v>174</v>
      </c>
      <c r="R94" t="s">
        <v>30</v>
      </c>
      <c r="X94" t="s">
        <v>1968</v>
      </c>
    </row>
    <row r="95" spans="1:24" x14ac:dyDescent="0.3">
      <c r="A95" t="s">
        <v>1961</v>
      </c>
      <c r="B95">
        <v>1992</v>
      </c>
      <c r="F95" t="s">
        <v>3455</v>
      </c>
      <c r="G95" t="s">
        <v>420</v>
      </c>
      <c r="H95" t="s">
        <v>2370</v>
      </c>
      <c r="I95" t="s">
        <v>2370</v>
      </c>
      <c r="J95" t="s">
        <v>3078</v>
      </c>
      <c r="K95" t="s">
        <v>3078</v>
      </c>
      <c r="L95">
        <f t="shared" si="1"/>
        <v>1992</v>
      </c>
      <c r="M95" s="1">
        <v>33816</v>
      </c>
      <c r="N95" s="1">
        <v>33816</v>
      </c>
      <c r="O95">
        <v>175</v>
      </c>
      <c r="R95" t="s">
        <v>30</v>
      </c>
      <c r="X95" t="s">
        <v>1968</v>
      </c>
    </row>
    <row r="96" spans="1:24" x14ac:dyDescent="0.3">
      <c r="A96" t="s">
        <v>1961</v>
      </c>
      <c r="B96">
        <v>1995</v>
      </c>
      <c r="F96">
        <v>622110</v>
      </c>
      <c r="G96" t="s">
        <v>420</v>
      </c>
      <c r="H96" t="s">
        <v>2993</v>
      </c>
      <c r="I96" t="s">
        <v>2993</v>
      </c>
      <c r="J96" t="s">
        <v>2994</v>
      </c>
      <c r="K96" t="s">
        <v>2994</v>
      </c>
      <c r="L96">
        <f t="shared" si="1"/>
        <v>1995</v>
      </c>
      <c r="M96" s="1">
        <v>34801</v>
      </c>
      <c r="N96" s="1">
        <v>34801</v>
      </c>
      <c r="O96">
        <v>180</v>
      </c>
      <c r="R96" t="s">
        <v>30</v>
      </c>
      <c r="X96" t="s">
        <v>1968</v>
      </c>
    </row>
    <row r="97" spans="1:24" x14ac:dyDescent="0.3">
      <c r="A97" t="s">
        <v>1961</v>
      </c>
      <c r="B97">
        <v>1997</v>
      </c>
      <c r="D97" t="s">
        <v>2904</v>
      </c>
      <c r="F97">
        <v>541511</v>
      </c>
      <c r="G97" t="s">
        <v>420</v>
      </c>
      <c r="H97" t="s">
        <v>2913</v>
      </c>
      <c r="I97" t="s">
        <v>2913</v>
      </c>
      <c r="J97" t="s">
        <v>2924</v>
      </c>
      <c r="K97" t="s">
        <v>2924</v>
      </c>
      <c r="L97">
        <f t="shared" si="1"/>
        <v>1997</v>
      </c>
      <c r="M97" s="1">
        <v>35487</v>
      </c>
      <c r="N97" s="1">
        <v>35605</v>
      </c>
      <c r="O97">
        <v>181</v>
      </c>
      <c r="R97" t="s">
        <v>30</v>
      </c>
      <c r="X97" t="s">
        <v>1968</v>
      </c>
    </row>
    <row r="98" spans="1:24" x14ac:dyDescent="0.3">
      <c r="A98" t="s">
        <v>1961</v>
      </c>
      <c r="B98">
        <v>2000</v>
      </c>
      <c r="D98" t="s">
        <v>2738</v>
      </c>
      <c r="F98" t="s">
        <v>3417</v>
      </c>
      <c r="G98" t="s">
        <v>975</v>
      </c>
      <c r="H98" t="s">
        <v>2705</v>
      </c>
      <c r="I98" t="s">
        <v>2705</v>
      </c>
      <c r="J98" t="s">
        <v>2706</v>
      </c>
      <c r="K98" t="s">
        <v>2706</v>
      </c>
      <c r="L98">
        <f t="shared" si="1"/>
        <v>2000</v>
      </c>
      <c r="M98" s="1">
        <v>36721</v>
      </c>
      <c r="N98" s="1">
        <v>37008</v>
      </c>
      <c r="O98">
        <v>185</v>
      </c>
      <c r="R98" t="s">
        <v>30</v>
      </c>
      <c r="X98" t="s">
        <v>2013</v>
      </c>
    </row>
    <row r="99" spans="1:24" x14ac:dyDescent="0.3">
      <c r="A99" t="s">
        <v>1961</v>
      </c>
      <c r="B99">
        <v>1990</v>
      </c>
      <c r="F99" t="s">
        <v>3414</v>
      </c>
      <c r="G99" t="s">
        <v>420</v>
      </c>
      <c r="H99" t="s">
        <v>2849</v>
      </c>
      <c r="I99" t="s">
        <v>2849</v>
      </c>
      <c r="J99" t="s">
        <v>3126</v>
      </c>
      <c r="K99" t="s">
        <v>3126</v>
      </c>
      <c r="L99">
        <f t="shared" si="1"/>
        <v>1991</v>
      </c>
      <c r="M99" s="1">
        <v>33185</v>
      </c>
      <c r="N99" s="1">
        <v>33185</v>
      </c>
      <c r="O99">
        <v>190</v>
      </c>
      <c r="R99" t="s">
        <v>30</v>
      </c>
    </row>
    <row r="100" spans="1:24" x14ac:dyDescent="0.3">
      <c r="A100" t="s">
        <v>1961</v>
      </c>
      <c r="B100">
        <v>2011</v>
      </c>
      <c r="D100" t="s">
        <v>2243</v>
      </c>
      <c r="F100">
        <v>622110</v>
      </c>
      <c r="G100" t="s">
        <v>948</v>
      </c>
      <c r="H100" t="s">
        <v>2246</v>
      </c>
      <c r="I100" t="s">
        <v>2246</v>
      </c>
      <c r="J100" t="s">
        <v>2247</v>
      </c>
      <c r="K100" t="s">
        <v>2247</v>
      </c>
      <c r="L100">
        <f t="shared" si="1"/>
        <v>2011</v>
      </c>
      <c r="M100" s="1">
        <v>40653</v>
      </c>
      <c r="N100" s="1">
        <v>41431</v>
      </c>
      <c r="O100">
        <v>195</v>
      </c>
      <c r="R100" t="s">
        <v>30</v>
      </c>
      <c r="X100" t="s">
        <v>2013</v>
      </c>
    </row>
    <row r="101" spans="1:24" x14ac:dyDescent="0.3">
      <c r="A101" t="s">
        <v>1961</v>
      </c>
      <c r="B101">
        <v>1998</v>
      </c>
      <c r="D101" t="s">
        <v>2855</v>
      </c>
      <c r="F101">
        <v>327120</v>
      </c>
      <c r="G101" t="s">
        <v>420</v>
      </c>
      <c r="H101" t="s">
        <v>2723</v>
      </c>
      <c r="I101" t="s">
        <v>2723</v>
      </c>
      <c r="J101" t="s">
        <v>2865</v>
      </c>
      <c r="K101" t="s">
        <v>2865</v>
      </c>
      <c r="L101">
        <f t="shared" si="1"/>
        <v>1998</v>
      </c>
      <c r="M101" s="1">
        <v>35972</v>
      </c>
      <c r="N101" s="1">
        <v>36048</v>
      </c>
      <c r="O101">
        <v>195</v>
      </c>
      <c r="R101" t="s">
        <v>15</v>
      </c>
      <c r="X101" t="s">
        <v>1968</v>
      </c>
    </row>
    <row r="102" spans="1:24" x14ac:dyDescent="0.3">
      <c r="A102" t="s">
        <v>1961</v>
      </c>
      <c r="B102">
        <v>1995</v>
      </c>
      <c r="F102" t="s">
        <v>3549</v>
      </c>
      <c r="G102" t="s">
        <v>420</v>
      </c>
      <c r="H102" t="s">
        <v>3012</v>
      </c>
      <c r="I102" t="s">
        <v>3012</v>
      </c>
      <c r="J102" t="s">
        <v>3013</v>
      </c>
      <c r="K102" t="s">
        <v>3014</v>
      </c>
      <c r="L102">
        <f t="shared" si="1"/>
        <v>1995</v>
      </c>
      <c r="M102" s="1">
        <v>34950</v>
      </c>
      <c r="N102" s="1">
        <v>34950</v>
      </c>
      <c r="O102">
        <v>195</v>
      </c>
      <c r="R102" t="s">
        <v>30</v>
      </c>
      <c r="X102" t="s">
        <v>1968</v>
      </c>
    </row>
    <row r="103" spans="1:24" x14ac:dyDescent="0.3">
      <c r="A103" t="s">
        <v>1961</v>
      </c>
      <c r="B103">
        <v>1985</v>
      </c>
      <c r="F103">
        <v>622110</v>
      </c>
      <c r="G103" t="s">
        <v>420</v>
      </c>
      <c r="H103" t="s">
        <v>3214</v>
      </c>
      <c r="I103" t="s">
        <v>3214</v>
      </c>
      <c r="J103" t="s">
        <v>3247</v>
      </c>
      <c r="K103" t="s">
        <v>3247</v>
      </c>
      <c r="L103">
        <f t="shared" si="1"/>
        <v>1985</v>
      </c>
      <c r="M103" s="1">
        <v>31320</v>
      </c>
      <c r="N103" s="1">
        <v>31320</v>
      </c>
      <c r="O103">
        <v>195</v>
      </c>
      <c r="R103" t="s">
        <v>1036</v>
      </c>
      <c r="S103" t="s">
        <v>3258</v>
      </c>
    </row>
    <row r="104" spans="1:24" x14ac:dyDescent="0.3">
      <c r="A104" t="s">
        <v>1961</v>
      </c>
      <c r="B104">
        <v>2009</v>
      </c>
      <c r="D104" t="s">
        <v>2361</v>
      </c>
      <c r="F104">
        <v>325413</v>
      </c>
      <c r="G104" t="s">
        <v>420</v>
      </c>
      <c r="H104" t="s">
        <v>2365</v>
      </c>
      <c r="I104" t="s">
        <v>2365</v>
      </c>
      <c r="J104" t="s">
        <v>2366</v>
      </c>
      <c r="K104" t="s">
        <v>2366</v>
      </c>
      <c r="L104">
        <f t="shared" si="1"/>
        <v>2009</v>
      </c>
      <c r="M104" s="1">
        <v>39805</v>
      </c>
      <c r="N104" s="1">
        <v>39840</v>
      </c>
      <c r="O104">
        <v>200</v>
      </c>
      <c r="R104" t="s">
        <v>1036</v>
      </c>
      <c r="S104" t="s">
        <v>2367</v>
      </c>
      <c r="X104" t="s">
        <v>1968</v>
      </c>
    </row>
    <row r="105" spans="1:24" x14ac:dyDescent="0.3">
      <c r="A105" t="s">
        <v>1961</v>
      </c>
      <c r="B105">
        <v>1994</v>
      </c>
      <c r="F105">
        <v>336411</v>
      </c>
      <c r="G105" t="s">
        <v>501</v>
      </c>
      <c r="H105" t="s">
        <v>2998</v>
      </c>
      <c r="I105" t="s">
        <v>2998</v>
      </c>
      <c r="J105" t="s">
        <v>774</v>
      </c>
      <c r="K105" t="s">
        <v>3038</v>
      </c>
      <c r="L105">
        <f t="shared" si="1"/>
        <v>1994</v>
      </c>
      <c r="M105" s="1">
        <v>34507</v>
      </c>
      <c r="N105" s="1">
        <v>34507</v>
      </c>
      <c r="O105">
        <v>208.5</v>
      </c>
      <c r="R105" t="s">
        <v>30</v>
      </c>
      <c r="X105" t="s">
        <v>1968</v>
      </c>
    </row>
    <row r="106" spans="1:24" x14ac:dyDescent="0.3">
      <c r="A106" t="s">
        <v>1961</v>
      </c>
      <c r="B106">
        <v>1980</v>
      </c>
      <c r="F106">
        <v>325412</v>
      </c>
      <c r="G106" t="s">
        <v>420</v>
      </c>
      <c r="H106" t="s">
        <v>2637</v>
      </c>
      <c r="I106" t="s">
        <v>2637</v>
      </c>
      <c r="J106" t="s">
        <v>3187</v>
      </c>
      <c r="K106" t="s">
        <v>3187</v>
      </c>
      <c r="L106">
        <f t="shared" si="1"/>
        <v>1980</v>
      </c>
      <c r="M106" s="1">
        <v>29235</v>
      </c>
      <c r="N106" s="1">
        <v>29235</v>
      </c>
      <c r="O106">
        <v>216</v>
      </c>
      <c r="R106" t="s">
        <v>30</v>
      </c>
    </row>
    <row r="107" spans="1:24" x14ac:dyDescent="0.3">
      <c r="A107" t="s">
        <v>1961</v>
      </c>
      <c r="B107">
        <v>2008</v>
      </c>
      <c r="D107" t="s">
        <v>2386</v>
      </c>
      <c r="F107">
        <v>334510</v>
      </c>
      <c r="G107" t="s">
        <v>420</v>
      </c>
      <c r="H107" t="s">
        <v>2391</v>
      </c>
      <c r="I107" t="s">
        <v>2391</v>
      </c>
      <c r="J107" t="s">
        <v>2392</v>
      </c>
      <c r="K107" t="s">
        <v>2392</v>
      </c>
      <c r="L107">
        <f t="shared" si="1"/>
        <v>2008</v>
      </c>
      <c r="M107" s="1">
        <v>39364</v>
      </c>
      <c r="N107" s="1">
        <v>39437</v>
      </c>
      <c r="O107">
        <v>220</v>
      </c>
      <c r="R107" t="s">
        <v>30</v>
      </c>
      <c r="X107" t="s">
        <v>1968</v>
      </c>
    </row>
    <row r="108" spans="1:24" x14ac:dyDescent="0.3">
      <c r="A108" t="s">
        <v>1961</v>
      </c>
      <c r="B108">
        <v>1990</v>
      </c>
      <c r="F108" t="s">
        <v>3398</v>
      </c>
      <c r="G108" t="s">
        <v>420</v>
      </c>
      <c r="H108" t="s">
        <v>2699</v>
      </c>
      <c r="I108" t="s">
        <v>2699</v>
      </c>
      <c r="J108" t="s">
        <v>2681</v>
      </c>
      <c r="K108" t="s">
        <v>2681</v>
      </c>
      <c r="L108">
        <f t="shared" si="1"/>
        <v>1990</v>
      </c>
      <c r="M108" s="1">
        <v>33072</v>
      </c>
      <c r="N108" s="1">
        <v>33203</v>
      </c>
      <c r="O108">
        <v>220</v>
      </c>
      <c r="R108" t="s">
        <v>1036</v>
      </c>
      <c r="S108" t="s">
        <v>3102</v>
      </c>
    </row>
    <row r="109" spans="1:24" x14ac:dyDescent="0.3">
      <c r="A109" t="s">
        <v>1961</v>
      </c>
      <c r="B109">
        <v>2014</v>
      </c>
      <c r="D109" t="s">
        <v>2101</v>
      </c>
      <c r="F109">
        <v>325412</v>
      </c>
      <c r="G109" t="s">
        <v>501</v>
      </c>
      <c r="H109" t="s">
        <v>2102</v>
      </c>
      <c r="I109" t="s">
        <v>2102</v>
      </c>
      <c r="J109" t="s">
        <v>2103</v>
      </c>
      <c r="K109" t="s">
        <v>2103</v>
      </c>
      <c r="L109">
        <f t="shared" si="1"/>
        <v>2014</v>
      </c>
      <c r="M109" s="1">
        <v>41670</v>
      </c>
      <c r="N109" s="1">
        <v>41719</v>
      </c>
      <c r="O109">
        <v>225</v>
      </c>
      <c r="R109" t="s">
        <v>30</v>
      </c>
      <c r="X109" t="s">
        <v>1968</v>
      </c>
    </row>
    <row r="110" spans="1:24" x14ac:dyDescent="0.3">
      <c r="A110" t="s">
        <v>1961</v>
      </c>
      <c r="B110">
        <v>1996</v>
      </c>
      <c r="F110">
        <v>333992</v>
      </c>
      <c r="G110" t="s">
        <v>420</v>
      </c>
      <c r="H110" t="s">
        <v>2196</v>
      </c>
      <c r="I110" t="s">
        <v>2944</v>
      </c>
      <c r="J110" t="s">
        <v>2945</v>
      </c>
      <c r="K110" t="s">
        <v>2945</v>
      </c>
      <c r="L110">
        <f t="shared" si="1"/>
        <v>1996</v>
      </c>
      <c r="M110" s="1">
        <v>35178</v>
      </c>
      <c r="N110" s="1">
        <v>35178</v>
      </c>
      <c r="O110">
        <v>225</v>
      </c>
      <c r="P110">
        <v>3500</v>
      </c>
      <c r="Q110">
        <v>277.89999999999998</v>
      </c>
      <c r="R110" t="s">
        <v>30</v>
      </c>
      <c r="X110" t="s">
        <v>1968</v>
      </c>
    </row>
    <row r="111" spans="1:24" x14ac:dyDescent="0.3">
      <c r="A111" t="s">
        <v>1961</v>
      </c>
      <c r="B111">
        <v>1997</v>
      </c>
      <c r="D111" t="s">
        <v>2910</v>
      </c>
      <c r="F111">
        <v>445120</v>
      </c>
      <c r="G111" t="s">
        <v>420</v>
      </c>
      <c r="H111" t="s">
        <v>2919</v>
      </c>
      <c r="I111" t="s">
        <v>2919</v>
      </c>
      <c r="J111" t="s">
        <v>2928</v>
      </c>
      <c r="K111" t="s">
        <v>2928</v>
      </c>
      <c r="L111">
        <f t="shared" si="1"/>
        <v>1997</v>
      </c>
      <c r="M111" s="1">
        <v>35685</v>
      </c>
      <c r="N111" s="1">
        <v>35825</v>
      </c>
      <c r="O111">
        <v>228</v>
      </c>
      <c r="R111" t="s">
        <v>30</v>
      </c>
      <c r="X111" t="s">
        <v>1968</v>
      </c>
    </row>
    <row r="112" spans="1:24" x14ac:dyDescent="0.3">
      <c r="A112" t="s">
        <v>1961</v>
      </c>
      <c r="B112">
        <v>2008</v>
      </c>
      <c r="D112" t="s">
        <v>2401</v>
      </c>
      <c r="F112" t="s">
        <v>3548</v>
      </c>
      <c r="G112" t="s">
        <v>501</v>
      </c>
      <c r="H112" t="s">
        <v>2405</v>
      </c>
      <c r="I112" t="s">
        <v>2404</v>
      </c>
      <c r="J112" t="s">
        <v>2406</v>
      </c>
      <c r="K112" t="s">
        <v>2407</v>
      </c>
      <c r="L112">
        <f t="shared" si="1"/>
        <v>2008</v>
      </c>
      <c r="M112" s="1">
        <v>39566</v>
      </c>
      <c r="N112" s="1">
        <v>39668</v>
      </c>
      <c r="O112">
        <v>230.5</v>
      </c>
      <c r="R112" t="s">
        <v>30</v>
      </c>
      <c r="S112" t="s">
        <v>2409</v>
      </c>
      <c r="X112" t="s">
        <v>1968</v>
      </c>
    </row>
    <row r="113" spans="1:24" x14ac:dyDescent="0.3">
      <c r="A113" t="s">
        <v>1961</v>
      </c>
      <c r="B113">
        <v>2004</v>
      </c>
      <c r="D113" t="s">
        <v>2530</v>
      </c>
      <c r="F113">
        <v>622110</v>
      </c>
      <c r="G113" t="s">
        <v>2559</v>
      </c>
      <c r="H113" t="s">
        <v>2531</v>
      </c>
      <c r="I113" t="s">
        <v>2531</v>
      </c>
      <c r="J113" t="s">
        <v>2532</v>
      </c>
      <c r="K113" t="s">
        <v>2532</v>
      </c>
      <c r="L113">
        <f t="shared" si="1"/>
        <v>2004</v>
      </c>
      <c r="M113" s="1">
        <v>38027</v>
      </c>
      <c r="N113" s="1">
        <v>39567</v>
      </c>
      <c r="O113">
        <v>233.52799999999999</v>
      </c>
      <c r="R113" t="s">
        <v>30</v>
      </c>
      <c r="X113" t="s">
        <v>1966</v>
      </c>
    </row>
    <row r="114" spans="1:24" x14ac:dyDescent="0.3">
      <c r="A114" t="s">
        <v>1961</v>
      </c>
      <c r="B114">
        <v>2007</v>
      </c>
      <c r="D114" t="s">
        <v>2460</v>
      </c>
      <c r="F114" t="s">
        <v>3389</v>
      </c>
      <c r="G114" t="s">
        <v>420</v>
      </c>
      <c r="H114" t="s">
        <v>2115</v>
      </c>
      <c r="I114" t="s">
        <v>2115</v>
      </c>
      <c r="J114" t="s">
        <v>2462</v>
      </c>
      <c r="K114" t="s">
        <v>2462</v>
      </c>
      <c r="L114">
        <f t="shared" si="1"/>
        <v>2007</v>
      </c>
      <c r="M114" s="1">
        <v>39188</v>
      </c>
      <c r="N114" s="1">
        <v>39224</v>
      </c>
      <c r="O114">
        <v>235</v>
      </c>
      <c r="R114" t="s">
        <v>30</v>
      </c>
      <c r="X114" t="s">
        <v>1968</v>
      </c>
    </row>
    <row r="115" spans="1:24" x14ac:dyDescent="0.3">
      <c r="A115" t="s">
        <v>1961</v>
      </c>
      <c r="B115">
        <v>1998</v>
      </c>
      <c r="D115" t="s">
        <v>2857</v>
      </c>
      <c r="F115" t="s">
        <v>3547</v>
      </c>
      <c r="G115" t="s">
        <v>420</v>
      </c>
      <c r="H115" t="s">
        <v>2864</v>
      </c>
      <c r="I115" t="s">
        <v>2864</v>
      </c>
      <c r="J115" t="s">
        <v>2870</v>
      </c>
      <c r="K115" t="s">
        <v>2870</v>
      </c>
      <c r="L115">
        <f t="shared" si="1"/>
        <v>1998</v>
      </c>
      <c r="M115" s="1">
        <v>36003</v>
      </c>
      <c r="N115" s="1">
        <v>36087</v>
      </c>
      <c r="O115">
        <v>242.5</v>
      </c>
      <c r="R115" t="s">
        <v>30</v>
      </c>
      <c r="X115" t="s">
        <v>1968</v>
      </c>
    </row>
    <row r="116" spans="1:24" x14ac:dyDescent="0.3">
      <c r="A116" t="s">
        <v>1961</v>
      </c>
      <c r="B116">
        <v>2011</v>
      </c>
      <c r="D116" t="s">
        <v>2255</v>
      </c>
      <c r="F116">
        <v>327110</v>
      </c>
      <c r="G116" t="s">
        <v>501</v>
      </c>
      <c r="H116" t="s">
        <v>2261</v>
      </c>
      <c r="I116" t="s">
        <v>2261</v>
      </c>
      <c r="J116" t="s">
        <v>2137</v>
      </c>
      <c r="K116" t="s">
        <v>2262</v>
      </c>
      <c r="L116">
        <f t="shared" si="1"/>
        <v>2011</v>
      </c>
      <c r="M116" s="1">
        <v>40541</v>
      </c>
      <c r="N116" s="1">
        <v>40589</v>
      </c>
      <c r="O116">
        <v>245</v>
      </c>
      <c r="R116" t="s">
        <v>30</v>
      </c>
      <c r="X116" t="s">
        <v>1968</v>
      </c>
    </row>
    <row r="117" spans="1:24" x14ac:dyDescent="0.3">
      <c r="A117" t="s">
        <v>1961</v>
      </c>
      <c r="B117">
        <v>1996</v>
      </c>
      <c r="D117" t="s">
        <v>2090</v>
      </c>
      <c r="F117">
        <v>812210</v>
      </c>
      <c r="G117" t="s">
        <v>420</v>
      </c>
      <c r="H117" t="s">
        <v>2090</v>
      </c>
      <c r="I117" t="s">
        <v>2090</v>
      </c>
      <c r="J117" t="s">
        <v>2934</v>
      </c>
      <c r="K117" t="s">
        <v>2934</v>
      </c>
      <c r="L117">
        <f t="shared" si="1"/>
        <v>1996</v>
      </c>
      <c r="N117" s="1">
        <v>35145</v>
      </c>
      <c r="O117">
        <v>249</v>
      </c>
      <c r="R117" t="s">
        <v>30</v>
      </c>
      <c r="X117" t="s">
        <v>1968</v>
      </c>
    </row>
    <row r="118" spans="1:24" x14ac:dyDescent="0.3">
      <c r="A118" t="s">
        <v>1961</v>
      </c>
      <c r="B118">
        <v>1989</v>
      </c>
      <c r="F118">
        <v>332722</v>
      </c>
      <c r="G118" t="s">
        <v>2353</v>
      </c>
      <c r="H118" t="s">
        <v>3130</v>
      </c>
      <c r="I118" t="s">
        <v>3130</v>
      </c>
      <c r="J118" t="s">
        <v>3131</v>
      </c>
      <c r="K118" t="s">
        <v>3131</v>
      </c>
      <c r="L118">
        <f t="shared" si="1"/>
        <v>1989</v>
      </c>
      <c r="M118" s="1">
        <v>32561</v>
      </c>
      <c r="N118" s="1">
        <v>33527</v>
      </c>
      <c r="O118">
        <v>250</v>
      </c>
      <c r="R118" t="s">
        <v>30</v>
      </c>
    </row>
    <row r="119" spans="1:24" x14ac:dyDescent="0.3">
      <c r="A119" t="s">
        <v>1961</v>
      </c>
      <c r="B119">
        <v>2004</v>
      </c>
      <c r="D119" t="s">
        <v>2542</v>
      </c>
      <c r="F119" t="s">
        <v>3546</v>
      </c>
      <c r="G119" t="s">
        <v>501</v>
      </c>
      <c r="H119" t="s">
        <v>2544</v>
      </c>
      <c r="I119" t="s">
        <v>2544</v>
      </c>
      <c r="J119" t="s">
        <v>2545</v>
      </c>
      <c r="K119" t="s">
        <v>2545</v>
      </c>
      <c r="L119">
        <f t="shared" si="1"/>
        <v>2004</v>
      </c>
      <c r="M119" s="1">
        <v>38168</v>
      </c>
      <c r="N119" s="1">
        <v>38209</v>
      </c>
      <c r="O119">
        <v>255</v>
      </c>
      <c r="R119" t="s">
        <v>30</v>
      </c>
      <c r="X119" t="s">
        <v>1968</v>
      </c>
    </row>
    <row r="120" spans="1:24" x14ac:dyDescent="0.3">
      <c r="A120" t="s">
        <v>1961</v>
      </c>
      <c r="B120">
        <v>1996</v>
      </c>
      <c r="F120">
        <v>445110</v>
      </c>
      <c r="G120" t="s">
        <v>420</v>
      </c>
      <c r="H120" t="s">
        <v>2937</v>
      </c>
      <c r="I120" t="s">
        <v>2937</v>
      </c>
      <c r="J120" t="s">
        <v>2938</v>
      </c>
      <c r="K120" t="s">
        <v>2938</v>
      </c>
      <c r="L120">
        <f t="shared" si="1"/>
        <v>1996</v>
      </c>
      <c r="M120" s="1">
        <v>35157</v>
      </c>
      <c r="N120" s="1">
        <v>35157</v>
      </c>
      <c r="O120">
        <v>255</v>
      </c>
      <c r="R120" t="s">
        <v>30</v>
      </c>
      <c r="X120" t="s">
        <v>1968</v>
      </c>
    </row>
    <row r="121" spans="1:24" x14ac:dyDescent="0.3">
      <c r="A121" t="s">
        <v>1961</v>
      </c>
      <c r="B121">
        <v>2010</v>
      </c>
      <c r="D121" t="s">
        <v>2313</v>
      </c>
      <c r="F121">
        <v>524127</v>
      </c>
      <c r="G121" t="s">
        <v>420</v>
      </c>
      <c r="H121" t="s">
        <v>2092</v>
      </c>
      <c r="I121" t="s">
        <v>2092</v>
      </c>
      <c r="J121" t="s">
        <v>2319</v>
      </c>
      <c r="K121" t="s">
        <v>2321</v>
      </c>
      <c r="L121">
        <f t="shared" si="1"/>
        <v>2010</v>
      </c>
      <c r="M121" s="1">
        <v>40375</v>
      </c>
      <c r="N121" s="1">
        <v>40498</v>
      </c>
      <c r="O121">
        <v>258</v>
      </c>
      <c r="R121" t="s">
        <v>30</v>
      </c>
      <c r="S121" t="s">
        <v>2320</v>
      </c>
      <c r="X121" t="s">
        <v>1968</v>
      </c>
    </row>
    <row r="122" spans="1:24" x14ac:dyDescent="0.3">
      <c r="A122" t="s">
        <v>1961</v>
      </c>
      <c r="B122">
        <v>1980</v>
      </c>
      <c r="F122" t="s">
        <v>3545</v>
      </c>
      <c r="G122" t="s">
        <v>420</v>
      </c>
      <c r="H122" t="s">
        <v>2662</v>
      </c>
      <c r="I122" t="s">
        <v>2662</v>
      </c>
      <c r="J122" t="s">
        <v>3198</v>
      </c>
      <c r="K122" t="s">
        <v>3198</v>
      </c>
      <c r="L122">
        <f t="shared" si="1"/>
        <v>1981</v>
      </c>
      <c r="M122" s="1">
        <v>29503</v>
      </c>
      <c r="N122" s="1">
        <v>29503</v>
      </c>
      <c r="O122">
        <v>259</v>
      </c>
      <c r="R122" t="s">
        <v>30</v>
      </c>
    </row>
    <row r="123" spans="1:24" x14ac:dyDescent="0.3">
      <c r="A123" t="s">
        <v>1961</v>
      </c>
      <c r="B123">
        <v>1999</v>
      </c>
      <c r="D123" t="s">
        <v>2786</v>
      </c>
      <c r="F123" t="s">
        <v>3461</v>
      </c>
      <c r="G123" t="s">
        <v>420</v>
      </c>
      <c r="H123" t="s">
        <v>2789</v>
      </c>
      <c r="I123" t="s">
        <v>2789</v>
      </c>
      <c r="J123" t="s">
        <v>2790</v>
      </c>
      <c r="K123" t="s">
        <v>2790</v>
      </c>
      <c r="L123">
        <f t="shared" si="1"/>
        <v>1999</v>
      </c>
      <c r="M123" s="1">
        <v>36294</v>
      </c>
      <c r="N123" s="1">
        <v>36378</v>
      </c>
      <c r="O123">
        <v>260</v>
      </c>
      <c r="R123" t="s">
        <v>30</v>
      </c>
      <c r="X123" t="s">
        <v>1968</v>
      </c>
    </row>
    <row r="124" spans="1:24" x14ac:dyDescent="0.3">
      <c r="A124" t="s">
        <v>1961</v>
      </c>
      <c r="B124">
        <v>2014</v>
      </c>
      <c r="D124" t="s">
        <v>2104</v>
      </c>
      <c r="F124">
        <v>445110</v>
      </c>
      <c r="G124" t="s">
        <v>420</v>
      </c>
      <c r="H124" t="s">
        <v>2105</v>
      </c>
      <c r="I124" t="s">
        <v>2105</v>
      </c>
      <c r="J124" t="s">
        <v>2106</v>
      </c>
      <c r="K124" t="s">
        <v>2106</v>
      </c>
      <c r="L124">
        <f t="shared" si="1"/>
        <v>2014</v>
      </c>
      <c r="M124" s="1">
        <v>41695</v>
      </c>
      <c r="N124" s="1">
        <v>42019</v>
      </c>
      <c r="O124">
        <v>265</v>
      </c>
      <c r="R124" t="s">
        <v>30</v>
      </c>
      <c r="X124" t="s">
        <v>1968</v>
      </c>
    </row>
    <row r="125" spans="1:24" x14ac:dyDescent="0.3">
      <c r="A125" t="s">
        <v>1961</v>
      </c>
      <c r="B125">
        <v>2007</v>
      </c>
      <c r="D125" t="s">
        <v>2454</v>
      </c>
      <c r="F125">
        <v>332993</v>
      </c>
      <c r="G125" t="s">
        <v>420</v>
      </c>
      <c r="H125" t="s">
        <v>774</v>
      </c>
      <c r="I125" t="s">
        <v>774</v>
      </c>
      <c r="J125" t="s">
        <v>2456</v>
      </c>
      <c r="K125" t="s">
        <v>2456</v>
      </c>
      <c r="L125">
        <f t="shared" si="1"/>
        <v>2006</v>
      </c>
      <c r="M125" s="1">
        <v>38720</v>
      </c>
      <c r="N125" s="1">
        <v>39140</v>
      </c>
      <c r="O125">
        <v>275</v>
      </c>
      <c r="R125" t="s">
        <v>30</v>
      </c>
      <c r="X125" t="s">
        <v>1968</v>
      </c>
    </row>
    <row r="126" spans="1:24" x14ac:dyDescent="0.3">
      <c r="A126" t="s">
        <v>1961</v>
      </c>
      <c r="B126">
        <v>2009</v>
      </c>
      <c r="D126" t="s">
        <v>2341</v>
      </c>
      <c r="F126">
        <v>339113</v>
      </c>
      <c r="G126" t="s">
        <v>463</v>
      </c>
      <c r="H126" t="s">
        <v>2346</v>
      </c>
      <c r="I126" t="s">
        <v>2346</v>
      </c>
      <c r="J126" t="s">
        <v>2347</v>
      </c>
      <c r="K126" t="s">
        <v>2347</v>
      </c>
      <c r="L126">
        <f t="shared" si="1"/>
        <v>2009</v>
      </c>
      <c r="M126" s="1">
        <v>40024</v>
      </c>
      <c r="N126" s="1">
        <v>40036</v>
      </c>
      <c r="O126">
        <v>282</v>
      </c>
      <c r="R126" t="s">
        <v>30</v>
      </c>
      <c r="X126" t="s">
        <v>2013</v>
      </c>
    </row>
    <row r="127" spans="1:24" x14ac:dyDescent="0.3">
      <c r="A127" t="s">
        <v>1961</v>
      </c>
      <c r="B127">
        <v>1996</v>
      </c>
      <c r="F127">
        <v>325188</v>
      </c>
      <c r="G127" t="s">
        <v>420</v>
      </c>
      <c r="H127" t="s">
        <v>2939</v>
      </c>
      <c r="I127" t="s">
        <v>2939</v>
      </c>
      <c r="J127" t="s">
        <v>2940</v>
      </c>
      <c r="K127" t="s">
        <v>2940</v>
      </c>
      <c r="L127">
        <f t="shared" si="1"/>
        <v>1996</v>
      </c>
      <c r="M127" s="1">
        <v>35158</v>
      </c>
      <c r="N127" s="1">
        <v>35158</v>
      </c>
      <c r="O127">
        <v>290</v>
      </c>
      <c r="R127" t="s">
        <v>30</v>
      </c>
      <c r="X127" t="s">
        <v>1968</v>
      </c>
    </row>
    <row r="128" spans="1:24" x14ac:dyDescent="0.3">
      <c r="A128" t="s">
        <v>1961</v>
      </c>
      <c r="B128">
        <v>2008</v>
      </c>
      <c r="D128" t="s">
        <v>2403</v>
      </c>
      <c r="F128">
        <v>325180</v>
      </c>
      <c r="G128" t="s">
        <v>420</v>
      </c>
      <c r="H128" t="s">
        <v>2410</v>
      </c>
      <c r="I128" t="s">
        <v>2410</v>
      </c>
      <c r="J128" t="s">
        <v>2411</v>
      </c>
      <c r="K128" t="s">
        <v>2411</v>
      </c>
      <c r="L128">
        <f t="shared" si="1"/>
        <v>2008</v>
      </c>
      <c r="M128" s="1">
        <v>39629</v>
      </c>
      <c r="N128" s="1">
        <v>39710</v>
      </c>
      <c r="O128">
        <v>292</v>
      </c>
      <c r="R128" t="s">
        <v>1036</v>
      </c>
      <c r="S128" t="s">
        <v>2412</v>
      </c>
      <c r="X128" t="s">
        <v>1968</v>
      </c>
    </row>
    <row r="129" spans="1:24" x14ac:dyDescent="0.3">
      <c r="A129" t="s">
        <v>1961</v>
      </c>
      <c r="B129">
        <v>2000</v>
      </c>
      <c r="D129" t="s">
        <v>2746</v>
      </c>
      <c r="F129">
        <v>325998</v>
      </c>
      <c r="G129" t="s">
        <v>420</v>
      </c>
      <c r="H129" t="s">
        <v>2720</v>
      </c>
      <c r="I129" t="s">
        <v>2720</v>
      </c>
      <c r="J129" t="s">
        <v>2721</v>
      </c>
      <c r="K129" t="s">
        <v>2721</v>
      </c>
      <c r="L129">
        <f t="shared" si="1"/>
        <v>2010</v>
      </c>
      <c r="M129" s="1">
        <v>40169</v>
      </c>
      <c r="N129" s="1">
        <v>36564</v>
      </c>
      <c r="O129">
        <v>299</v>
      </c>
      <c r="R129" t="s">
        <v>30</v>
      </c>
      <c r="X129" t="s">
        <v>1968</v>
      </c>
    </row>
    <row r="130" spans="1:24" x14ac:dyDescent="0.3">
      <c r="A130" t="s">
        <v>1961</v>
      </c>
      <c r="B130">
        <v>1980</v>
      </c>
      <c r="F130">
        <v>312229</v>
      </c>
      <c r="G130" t="s">
        <v>2020</v>
      </c>
      <c r="H130" t="s">
        <v>2971</v>
      </c>
      <c r="I130" t="s">
        <v>2971</v>
      </c>
      <c r="J130" t="s">
        <v>3234</v>
      </c>
      <c r="K130" t="s">
        <v>3234</v>
      </c>
      <c r="L130">
        <f t="shared" ref="L130:L193" si="2">IF(YEAR(M130) &gt; 1950, IF(MONTH(M130) &gt;= 10, YEAR(M130)+1, YEAR(M130)), B130)</f>
        <v>1980</v>
      </c>
      <c r="M130" s="1">
        <v>29354</v>
      </c>
      <c r="N130" s="1">
        <v>31047</v>
      </c>
      <c r="O130">
        <v>299</v>
      </c>
      <c r="R130" t="s">
        <v>30</v>
      </c>
    </row>
    <row r="131" spans="1:24" x14ac:dyDescent="0.3">
      <c r="A131" t="s">
        <v>1961</v>
      </c>
      <c r="B131">
        <v>2000</v>
      </c>
      <c r="D131" t="s">
        <v>2747</v>
      </c>
      <c r="F131" t="s">
        <v>3452</v>
      </c>
      <c r="G131" t="s">
        <v>420</v>
      </c>
      <c r="H131" t="s">
        <v>2722</v>
      </c>
      <c r="I131" t="s">
        <v>2722</v>
      </c>
      <c r="J131" t="s">
        <v>2723</v>
      </c>
      <c r="K131" t="s">
        <v>2723</v>
      </c>
      <c r="L131">
        <f t="shared" si="2"/>
        <v>2000</v>
      </c>
      <c r="M131" s="1">
        <v>36524</v>
      </c>
      <c r="N131" s="1">
        <v>37642</v>
      </c>
      <c r="O131">
        <v>300</v>
      </c>
      <c r="R131" t="s">
        <v>30</v>
      </c>
      <c r="X131" t="s">
        <v>1968</v>
      </c>
    </row>
    <row r="132" spans="1:24" x14ac:dyDescent="0.3">
      <c r="A132" t="s">
        <v>1961</v>
      </c>
      <c r="B132">
        <v>1994</v>
      </c>
      <c r="F132">
        <v>325412</v>
      </c>
      <c r="G132" t="s">
        <v>501</v>
      </c>
      <c r="H132" t="s">
        <v>3017</v>
      </c>
      <c r="I132" t="s">
        <v>3017</v>
      </c>
      <c r="J132" t="s">
        <v>3039</v>
      </c>
      <c r="K132" t="s">
        <v>3039</v>
      </c>
      <c r="L132">
        <f t="shared" si="2"/>
        <v>1994</v>
      </c>
      <c r="M132" s="1">
        <v>34600</v>
      </c>
      <c r="N132" s="1">
        <v>34600</v>
      </c>
      <c r="O132">
        <v>300</v>
      </c>
      <c r="R132" t="s">
        <v>30</v>
      </c>
      <c r="X132" t="s">
        <v>1968</v>
      </c>
    </row>
    <row r="133" spans="1:24" x14ac:dyDescent="0.3">
      <c r="A133" t="s">
        <v>1961</v>
      </c>
      <c r="B133">
        <v>1980</v>
      </c>
      <c r="F133">
        <v>336340</v>
      </c>
      <c r="G133" t="s">
        <v>420</v>
      </c>
      <c r="H133" t="s">
        <v>3188</v>
      </c>
      <c r="I133" t="s">
        <v>3188</v>
      </c>
      <c r="J133" t="s">
        <v>3189</v>
      </c>
      <c r="K133" t="s">
        <v>3189</v>
      </c>
      <c r="L133">
        <f t="shared" si="2"/>
        <v>1980</v>
      </c>
      <c r="M133" s="1">
        <v>29487</v>
      </c>
      <c r="N133" s="1">
        <v>29487</v>
      </c>
      <c r="O133">
        <v>300</v>
      </c>
      <c r="R133" t="s">
        <v>30</v>
      </c>
    </row>
    <row r="134" spans="1:24" x14ac:dyDescent="0.3">
      <c r="A134" t="s">
        <v>1961</v>
      </c>
      <c r="B134">
        <v>2003</v>
      </c>
      <c r="D134" t="s">
        <v>2577</v>
      </c>
      <c r="F134" t="s">
        <v>3544</v>
      </c>
      <c r="G134" t="s">
        <v>420</v>
      </c>
      <c r="H134" t="s">
        <v>2004</v>
      </c>
      <c r="I134" t="s">
        <v>2004</v>
      </c>
      <c r="J134" t="s">
        <v>2284</v>
      </c>
      <c r="K134" t="s">
        <v>2580</v>
      </c>
      <c r="L134">
        <f t="shared" si="2"/>
        <v>2003</v>
      </c>
      <c r="M134" s="1">
        <v>37610</v>
      </c>
      <c r="N134" s="1">
        <v>37659</v>
      </c>
      <c r="O134">
        <v>316</v>
      </c>
      <c r="R134" t="s">
        <v>30</v>
      </c>
      <c r="S134" t="s">
        <v>2581</v>
      </c>
      <c r="X134" t="s">
        <v>1968</v>
      </c>
    </row>
    <row r="135" spans="1:24" x14ac:dyDescent="0.3">
      <c r="A135" t="s">
        <v>1961</v>
      </c>
      <c r="B135">
        <v>2014</v>
      </c>
      <c r="D135" t="s">
        <v>2113</v>
      </c>
      <c r="F135">
        <v>325412</v>
      </c>
      <c r="G135" t="s">
        <v>420</v>
      </c>
      <c r="H135" t="s">
        <v>2111</v>
      </c>
      <c r="I135" t="s">
        <v>2111</v>
      </c>
      <c r="J135" t="s">
        <v>2121</v>
      </c>
      <c r="K135" t="s">
        <v>2120</v>
      </c>
      <c r="L135">
        <f t="shared" si="2"/>
        <v>2014</v>
      </c>
      <c r="M135" s="1">
        <v>41855</v>
      </c>
      <c r="N135" s="1">
        <v>41901</v>
      </c>
      <c r="O135">
        <v>324</v>
      </c>
      <c r="R135" t="s">
        <v>30</v>
      </c>
      <c r="X135" t="s">
        <v>1968</v>
      </c>
    </row>
    <row r="136" spans="1:24" x14ac:dyDescent="0.3">
      <c r="A136" t="s">
        <v>1961</v>
      </c>
      <c r="B136">
        <v>2000</v>
      </c>
      <c r="D136" t="s">
        <v>2758</v>
      </c>
      <c r="F136" t="s">
        <v>3543</v>
      </c>
      <c r="G136" t="s">
        <v>420</v>
      </c>
      <c r="H136" t="s">
        <v>2297</v>
      </c>
      <c r="I136" t="s">
        <v>2297</v>
      </c>
      <c r="J136" t="s">
        <v>2516</v>
      </c>
      <c r="K136" t="s">
        <v>2516</v>
      </c>
      <c r="L136">
        <f t="shared" si="2"/>
        <v>2000</v>
      </c>
      <c r="M136" s="1">
        <v>36798</v>
      </c>
      <c r="N136" s="1">
        <v>36847</v>
      </c>
      <c r="O136">
        <v>325</v>
      </c>
      <c r="R136" t="s">
        <v>30</v>
      </c>
      <c r="X136" t="s">
        <v>1968</v>
      </c>
    </row>
    <row r="137" spans="1:24" x14ac:dyDescent="0.3">
      <c r="A137" t="s">
        <v>1961</v>
      </c>
      <c r="B137">
        <v>1982</v>
      </c>
      <c r="F137">
        <v>327310</v>
      </c>
      <c r="G137" t="s">
        <v>420</v>
      </c>
      <c r="H137" t="s">
        <v>3217</v>
      </c>
      <c r="I137" t="s">
        <v>3217</v>
      </c>
      <c r="J137" t="s">
        <v>3287</v>
      </c>
      <c r="K137" t="s">
        <v>3287</v>
      </c>
      <c r="L137">
        <f t="shared" si="2"/>
        <v>1983</v>
      </c>
      <c r="M137" s="1">
        <v>30306</v>
      </c>
      <c r="N137" s="1">
        <v>30306</v>
      </c>
      <c r="O137">
        <v>326</v>
      </c>
      <c r="R137" t="s">
        <v>30</v>
      </c>
    </row>
    <row r="138" spans="1:24" x14ac:dyDescent="0.3">
      <c r="A138" t="s">
        <v>1961</v>
      </c>
      <c r="B138">
        <v>2013</v>
      </c>
      <c r="D138" t="s">
        <v>2126</v>
      </c>
      <c r="F138">
        <v>334413</v>
      </c>
      <c r="G138" t="s">
        <v>463</v>
      </c>
      <c r="H138" t="s">
        <v>2132</v>
      </c>
      <c r="I138" t="s">
        <v>2132</v>
      </c>
      <c r="J138" t="s">
        <v>2133</v>
      </c>
      <c r="K138" t="s">
        <v>2133</v>
      </c>
      <c r="L138">
        <f t="shared" si="2"/>
        <v>2013</v>
      </c>
      <c r="M138" s="1">
        <v>41261</v>
      </c>
      <c r="N138" s="1">
        <v>41289</v>
      </c>
      <c r="O138">
        <v>330</v>
      </c>
      <c r="R138" t="s">
        <v>30</v>
      </c>
      <c r="X138" t="s">
        <v>1966</v>
      </c>
    </row>
    <row r="139" spans="1:24" x14ac:dyDescent="0.3">
      <c r="A139" t="s">
        <v>1961</v>
      </c>
      <c r="B139">
        <v>1983</v>
      </c>
      <c r="F139" t="s">
        <v>3392</v>
      </c>
      <c r="G139" t="s">
        <v>420</v>
      </c>
      <c r="H139" t="s">
        <v>3222</v>
      </c>
      <c r="I139" t="s">
        <v>3222</v>
      </c>
      <c r="J139" t="s">
        <v>3293</v>
      </c>
      <c r="K139" t="s">
        <v>3293</v>
      </c>
      <c r="L139">
        <f t="shared" si="2"/>
        <v>1983</v>
      </c>
      <c r="M139" s="1">
        <v>30453</v>
      </c>
      <c r="N139" s="1">
        <v>30453</v>
      </c>
      <c r="O139">
        <v>330</v>
      </c>
      <c r="P139">
        <v>5500</v>
      </c>
      <c r="Q139">
        <v>424</v>
      </c>
      <c r="R139" t="s">
        <v>30</v>
      </c>
    </row>
    <row r="140" spans="1:24" x14ac:dyDescent="0.3">
      <c r="A140" t="s">
        <v>1961</v>
      </c>
      <c r="B140">
        <v>2002</v>
      </c>
      <c r="D140" t="s">
        <v>2605</v>
      </c>
      <c r="F140" t="s">
        <v>3542</v>
      </c>
      <c r="G140" t="s">
        <v>975</v>
      </c>
      <c r="H140" t="s">
        <v>2598</v>
      </c>
      <c r="I140" t="s">
        <v>2598</v>
      </c>
      <c r="J140" t="s">
        <v>2599</v>
      </c>
      <c r="K140" t="s">
        <v>2600</v>
      </c>
      <c r="L140">
        <f t="shared" si="2"/>
        <v>2002</v>
      </c>
      <c r="M140" s="1">
        <v>37270</v>
      </c>
      <c r="N140" s="1">
        <v>37544</v>
      </c>
      <c r="O140">
        <v>332</v>
      </c>
      <c r="R140" t="s">
        <v>30</v>
      </c>
      <c r="X140" t="s">
        <v>2013</v>
      </c>
    </row>
    <row r="141" spans="1:24" x14ac:dyDescent="0.3">
      <c r="A141" t="s">
        <v>1961</v>
      </c>
      <c r="B141">
        <v>2013</v>
      </c>
      <c r="D141" t="s">
        <v>2159</v>
      </c>
      <c r="F141">
        <v>324110</v>
      </c>
      <c r="G141" t="s">
        <v>420</v>
      </c>
      <c r="H141" t="s">
        <v>2162</v>
      </c>
      <c r="I141" t="s">
        <v>2162</v>
      </c>
      <c r="J141" t="s">
        <v>2163</v>
      </c>
      <c r="K141" t="s">
        <v>2164</v>
      </c>
      <c r="L141">
        <f t="shared" si="2"/>
        <v>2013</v>
      </c>
      <c r="M141" s="1">
        <v>41472</v>
      </c>
      <c r="N141" s="1">
        <v>41703</v>
      </c>
      <c r="O141">
        <v>335</v>
      </c>
      <c r="R141" t="s">
        <v>1036</v>
      </c>
      <c r="X141" t="s">
        <v>1968</v>
      </c>
    </row>
    <row r="142" spans="1:24" x14ac:dyDescent="0.3">
      <c r="A142" t="s">
        <v>1961</v>
      </c>
      <c r="B142">
        <v>2012</v>
      </c>
      <c r="D142" t="s">
        <v>2212</v>
      </c>
      <c r="F142">
        <v>325412</v>
      </c>
      <c r="G142" t="s">
        <v>420</v>
      </c>
      <c r="H142" t="s">
        <v>2118</v>
      </c>
      <c r="I142" t="s">
        <v>2118</v>
      </c>
      <c r="J142" t="s">
        <v>2210</v>
      </c>
      <c r="K142" t="s">
        <v>2209</v>
      </c>
      <c r="L142">
        <f t="shared" si="2"/>
        <v>2012</v>
      </c>
      <c r="M142" s="1">
        <v>40889</v>
      </c>
      <c r="N142" s="1">
        <v>40961</v>
      </c>
      <c r="O142">
        <v>345</v>
      </c>
      <c r="R142" t="s">
        <v>30</v>
      </c>
      <c r="X142" t="s">
        <v>1968</v>
      </c>
    </row>
    <row r="143" spans="1:24" x14ac:dyDescent="0.3">
      <c r="A143" t="s">
        <v>1961</v>
      </c>
      <c r="B143">
        <v>2000</v>
      </c>
      <c r="D143" t="s">
        <v>2737</v>
      </c>
      <c r="F143">
        <v>445110</v>
      </c>
      <c r="G143" t="s">
        <v>463</v>
      </c>
      <c r="H143" t="s">
        <v>2570</v>
      </c>
      <c r="I143" t="s">
        <v>2570</v>
      </c>
      <c r="J143" t="s">
        <v>2674</v>
      </c>
      <c r="K143" t="s">
        <v>2674</v>
      </c>
      <c r="L143">
        <f t="shared" si="2"/>
        <v>2000</v>
      </c>
      <c r="M143" s="1">
        <v>36679</v>
      </c>
      <c r="O143">
        <v>350</v>
      </c>
      <c r="R143" t="s">
        <v>1036</v>
      </c>
      <c r="S143" t="s">
        <v>2702</v>
      </c>
      <c r="X143" t="s">
        <v>2013</v>
      </c>
    </row>
    <row r="144" spans="1:24" x14ac:dyDescent="0.3">
      <c r="A144" t="s">
        <v>1961</v>
      </c>
      <c r="B144">
        <v>2017</v>
      </c>
      <c r="D144" t="s">
        <v>1983</v>
      </c>
      <c r="F144" t="s">
        <v>3510</v>
      </c>
      <c r="G144" t="s">
        <v>420</v>
      </c>
      <c r="H144" t="s">
        <v>1984</v>
      </c>
      <c r="I144" t="s">
        <v>1984</v>
      </c>
      <c r="J144" t="s">
        <v>1985</v>
      </c>
      <c r="K144" t="s">
        <v>1985</v>
      </c>
      <c r="L144">
        <f t="shared" si="2"/>
        <v>2017</v>
      </c>
      <c r="M144" s="1">
        <v>42829</v>
      </c>
      <c r="N144" s="1">
        <v>42902</v>
      </c>
      <c r="O144">
        <v>358</v>
      </c>
      <c r="R144" t="s">
        <v>30</v>
      </c>
      <c r="X144" t="s">
        <v>1968</v>
      </c>
    </row>
    <row r="145" spans="1:24" x14ac:dyDescent="0.3">
      <c r="A145" t="s">
        <v>1961</v>
      </c>
      <c r="B145">
        <v>2005</v>
      </c>
      <c r="D145" t="s">
        <v>2506</v>
      </c>
      <c r="F145" t="s">
        <v>3438</v>
      </c>
      <c r="G145" t="s">
        <v>420</v>
      </c>
      <c r="H145" t="s">
        <v>2511</v>
      </c>
      <c r="I145" t="s">
        <v>2511</v>
      </c>
      <c r="J145" t="s">
        <v>2512</v>
      </c>
      <c r="K145" t="s">
        <v>2513</v>
      </c>
      <c r="L145">
        <f t="shared" si="2"/>
        <v>2005</v>
      </c>
      <c r="M145" s="1">
        <v>38506</v>
      </c>
      <c r="N145" s="1">
        <v>38552</v>
      </c>
      <c r="O145">
        <v>359</v>
      </c>
      <c r="R145" t="s">
        <v>30</v>
      </c>
      <c r="S145" t="s">
        <v>2514</v>
      </c>
      <c r="X145" t="s">
        <v>1968</v>
      </c>
    </row>
    <row r="146" spans="1:24" x14ac:dyDescent="0.3">
      <c r="A146" t="s">
        <v>1961</v>
      </c>
      <c r="B146">
        <v>1980</v>
      </c>
      <c r="F146">
        <v>213112</v>
      </c>
      <c r="G146" t="s">
        <v>420</v>
      </c>
      <c r="H146" t="s">
        <v>3196</v>
      </c>
      <c r="I146" t="s">
        <v>3196</v>
      </c>
      <c r="J146" t="s">
        <v>3197</v>
      </c>
      <c r="K146" t="s">
        <v>3197</v>
      </c>
      <c r="L146">
        <f t="shared" si="2"/>
        <v>1980</v>
      </c>
      <c r="M146" s="1">
        <v>29395</v>
      </c>
      <c r="N146" s="1">
        <v>29395</v>
      </c>
      <c r="O146">
        <v>363</v>
      </c>
      <c r="R146" t="s">
        <v>30</v>
      </c>
    </row>
    <row r="147" spans="1:24" x14ac:dyDescent="0.3">
      <c r="A147" t="s">
        <v>1961</v>
      </c>
      <c r="B147">
        <v>2004</v>
      </c>
      <c r="D147" t="s">
        <v>2529</v>
      </c>
      <c r="F147">
        <v>212111</v>
      </c>
      <c r="G147" t="s">
        <v>948</v>
      </c>
      <c r="H147" t="s">
        <v>2526</v>
      </c>
      <c r="I147" t="s">
        <v>2526</v>
      </c>
      <c r="J147" t="s">
        <v>2528</v>
      </c>
      <c r="K147" t="s">
        <v>2527</v>
      </c>
      <c r="L147">
        <f t="shared" si="2"/>
        <v>2004</v>
      </c>
      <c r="M147" s="1">
        <v>38078</v>
      </c>
      <c r="N147" s="1">
        <v>38516</v>
      </c>
      <c r="O147">
        <v>364</v>
      </c>
      <c r="R147" t="s">
        <v>30</v>
      </c>
      <c r="X147" t="s">
        <v>2013</v>
      </c>
    </row>
    <row r="148" spans="1:24" x14ac:dyDescent="0.3">
      <c r="A148" t="s">
        <v>1961</v>
      </c>
      <c r="B148">
        <v>1998</v>
      </c>
      <c r="D148" t="s">
        <v>2844</v>
      </c>
      <c r="F148">
        <v>424690</v>
      </c>
      <c r="G148" t="s">
        <v>420</v>
      </c>
      <c r="H148" t="s">
        <v>2847</v>
      </c>
      <c r="I148" t="s">
        <v>2847</v>
      </c>
      <c r="J148" t="s">
        <v>486</v>
      </c>
      <c r="K148" t="s">
        <v>486</v>
      </c>
      <c r="L148">
        <f t="shared" si="2"/>
        <v>1998</v>
      </c>
      <c r="M148" s="1">
        <v>35884</v>
      </c>
      <c r="N148" s="1">
        <v>35965</v>
      </c>
      <c r="O148">
        <v>365</v>
      </c>
      <c r="R148" t="s">
        <v>1036</v>
      </c>
      <c r="S148" t="s">
        <v>2878</v>
      </c>
      <c r="X148" t="s">
        <v>1968</v>
      </c>
    </row>
    <row r="149" spans="1:24" x14ac:dyDescent="0.3">
      <c r="A149" t="s">
        <v>1961</v>
      </c>
      <c r="B149">
        <v>1982</v>
      </c>
      <c r="F149">
        <v>452210</v>
      </c>
      <c r="G149" t="s">
        <v>420</v>
      </c>
      <c r="H149" t="s">
        <v>3216</v>
      </c>
      <c r="I149" t="s">
        <v>3216</v>
      </c>
      <c r="J149" t="s">
        <v>3285</v>
      </c>
      <c r="K149" t="s">
        <v>3285</v>
      </c>
      <c r="L149">
        <f t="shared" si="2"/>
        <v>1983</v>
      </c>
      <c r="M149" s="1">
        <v>30291</v>
      </c>
      <c r="N149" s="1">
        <v>30291</v>
      </c>
      <c r="O149">
        <v>365</v>
      </c>
      <c r="R149" t="s">
        <v>30</v>
      </c>
    </row>
    <row r="150" spans="1:24" x14ac:dyDescent="0.3">
      <c r="A150" t="s">
        <v>1961</v>
      </c>
      <c r="B150">
        <v>2014</v>
      </c>
      <c r="D150" t="s">
        <v>2088</v>
      </c>
      <c r="F150">
        <v>445110</v>
      </c>
      <c r="G150" t="s">
        <v>420</v>
      </c>
      <c r="H150" t="s">
        <v>2086</v>
      </c>
      <c r="I150" t="s">
        <v>2086</v>
      </c>
      <c r="J150" t="s">
        <v>2087</v>
      </c>
      <c r="K150" t="s">
        <v>2087</v>
      </c>
      <c r="L150">
        <f t="shared" si="2"/>
        <v>2014</v>
      </c>
      <c r="M150" s="1">
        <v>41631</v>
      </c>
      <c r="N150" s="1">
        <v>41674</v>
      </c>
      <c r="O150">
        <v>385</v>
      </c>
      <c r="R150" t="s">
        <v>30</v>
      </c>
      <c r="X150" t="s">
        <v>1968</v>
      </c>
    </row>
    <row r="151" spans="1:24" x14ac:dyDescent="0.3">
      <c r="A151" t="s">
        <v>1961</v>
      </c>
      <c r="B151">
        <v>1981</v>
      </c>
      <c r="F151">
        <v>42345028</v>
      </c>
      <c r="G151" t="s">
        <v>420</v>
      </c>
      <c r="H151" t="s">
        <v>3208</v>
      </c>
      <c r="I151" t="s">
        <v>3208</v>
      </c>
      <c r="J151" t="s">
        <v>3274</v>
      </c>
      <c r="K151" t="s">
        <v>3274</v>
      </c>
      <c r="L151">
        <f t="shared" si="2"/>
        <v>1981</v>
      </c>
      <c r="M151" s="1">
        <v>29739</v>
      </c>
      <c r="N151" s="1">
        <v>29739</v>
      </c>
      <c r="O151">
        <v>385</v>
      </c>
      <c r="R151" t="s">
        <v>30</v>
      </c>
    </row>
    <row r="152" spans="1:24" x14ac:dyDescent="0.3">
      <c r="A152" t="s">
        <v>1961</v>
      </c>
      <c r="B152">
        <v>1997</v>
      </c>
      <c r="D152" t="s">
        <v>2907</v>
      </c>
      <c r="F152" t="s">
        <v>3541</v>
      </c>
      <c r="G152" t="s">
        <v>501</v>
      </c>
      <c r="H152" t="s">
        <v>2914</v>
      </c>
      <c r="I152" t="s">
        <v>2914</v>
      </c>
      <c r="J152" t="s">
        <v>2929</v>
      </c>
      <c r="K152" t="s">
        <v>2929</v>
      </c>
      <c r="L152">
        <f t="shared" si="2"/>
        <v>1997</v>
      </c>
      <c r="M152" s="1">
        <v>35558</v>
      </c>
      <c r="N152" s="1">
        <v>35675</v>
      </c>
      <c r="O152">
        <v>400</v>
      </c>
      <c r="R152" t="s">
        <v>30</v>
      </c>
      <c r="X152" t="s">
        <v>1968</v>
      </c>
    </row>
    <row r="153" spans="1:24" x14ac:dyDescent="0.3">
      <c r="A153" t="s">
        <v>1961</v>
      </c>
      <c r="B153">
        <v>2012</v>
      </c>
      <c r="D153" t="s">
        <v>2217</v>
      </c>
      <c r="F153" t="s">
        <v>3540</v>
      </c>
      <c r="G153" t="s">
        <v>420</v>
      </c>
      <c r="H153" t="s">
        <v>2223</v>
      </c>
      <c r="I153" t="s">
        <v>2223</v>
      </c>
      <c r="J153" t="s">
        <v>2224</v>
      </c>
      <c r="K153" t="s">
        <v>2224</v>
      </c>
      <c r="L153">
        <f t="shared" si="2"/>
        <v>2012</v>
      </c>
      <c r="M153" s="1">
        <v>40968</v>
      </c>
      <c r="N153" s="1">
        <v>41012</v>
      </c>
      <c r="O153">
        <v>410</v>
      </c>
      <c r="R153" t="s">
        <v>15</v>
      </c>
      <c r="X153" t="s">
        <v>1968</v>
      </c>
    </row>
    <row r="154" spans="1:24" x14ac:dyDescent="0.3">
      <c r="A154" t="s">
        <v>1961</v>
      </c>
      <c r="B154">
        <v>1993</v>
      </c>
      <c r="F154" t="s">
        <v>3539</v>
      </c>
      <c r="G154" t="s">
        <v>420</v>
      </c>
      <c r="H154" t="s">
        <v>459</v>
      </c>
      <c r="I154" t="s">
        <v>459</v>
      </c>
      <c r="J154" t="s">
        <v>2163</v>
      </c>
      <c r="K154" t="s">
        <v>3060</v>
      </c>
      <c r="L154">
        <f t="shared" si="2"/>
        <v>1993</v>
      </c>
      <c r="M154" s="1">
        <v>34213</v>
      </c>
      <c r="N154" s="1">
        <v>34213</v>
      </c>
      <c r="O154">
        <v>416</v>
      </c>
      <c r="R154" t="s">
        <v>30</v>
      </c>
      <c r="X154" t="s">
        <v>1968</v>
      </c>
    </row>
    <row r="155" spans="1:24" x14ac:dyDescent="0.3">
      <c r="A155" t="s">
        <v>1961</v>
      </c>
      <c r="B155">
        <v>1983</v>
      </c>
      <c r="F155">
        <v>312111</v>
      </c>
      <c r="G155" t="s">
        <v>420</v>
      </c>
      <c r="H155" t="s">
        <v>2330</v>
      </c>
      <c r="I155" t="s">
        <v>2330</v>
      </c>
      <c r="J155" t="s">
        <v>3291</v>
      </c>
      <c r="K155" t="s">
        <v>3292</v>
      </c>
      <c r="L155">
        <f t="shared" si="2"/>
        <v>1983</v>
      </c>
      <c r="M155" s="1">
        <v>30531</v>
      </c>
      <c r="N155" s="1">
        <v>30531</v>
      </c>
      <c r="O155">
        <v>417.5</v>
      </c>
      <c r="R155" t="s">
        <v>30</v>
      </c>
    </row>
    <row r="156" spans="1:24" x14ac:dyDescent="0.3">
      <c r="A156" t="s">
        <v>1961</v>
      </c>
      <c r="B156">
        <v>2012</v>
      </c>
      <c r="D156" t="s">
        <v>2211</v>
      </c>
      <c r="F156">
        <v>325412</v>
      </c>
      <c r="G156" t="s">
        <v>420</v>
      </c>
      <c r="H156" t="s">
        <v>2118</v>
      </c>
      <c r="I156" t="s">
        <v>2118</v>
      </c>
      <c r="J156" t="s">
        <v>2214</v>
      </c>
      <c r="K156" t="s">
        <v>2213</v>
      </c>
      <c r="L156">
        <f t="shared" si="2"/>
        <v>2012</v>
      </c>
      <c r="M156" s="1">
        <v>40899</v>
      </c>
      <c r="N156" s="1">
        <v>40961</v>
      </c>
      <c r="O156">
        <v>425</v>
      </c>
      <c r="R156" t="s">
        <v>30</v>
      </c>
      <c r="X156" t="s">
        <v>1968</v>
      </c>
    </row>
    <row r="157" spans="1:24" x14ac:dyDescent="0.3">
      <c r="A157" t="s">
        <v>1961</v>
      </c>
      <c r="B157">
        <v>1998</v>
      </c>
      <c r="D157" t="s">
        <v>2813</v>
      </c>
      <c r="F157" t="s">
        <v>3538</v>
      </c>
      <c r="G157" t="s">
        <v>420</v>
      </c>
      <c r="H157" t="s">
        <v>485</v>
      </c>
      <c r="I157" t="s">
        <v>485</v>
      </c>
      <c r="J157" t="s">
        <v>2822</v>
      </c>
      <c r="K157" t="s">
        <v>2822</v>
      </c>
      <c r="L157">
        <f t="shared" si="2"/>
        <v>1998</v>
      </c>
      <c r="M157" s="1">
        <v>35762</v>
      </c>
      <c r="N157" s="1">
        <v>35850</v>
      </c>
      <c r="O157">
        <v>425</v>
      </c>
      <c r="R157" t="s">
        <v>30</v>
      </c>
      <c r="X157" t="s">
        <v>1968</v>
      </c>
    </row>
    <row r="158" spans="1:24" x14ac:dyDescent="0.3">
      <c r="A158" t="s">
        <v>1961</v>
      </c>
      <c r="B158">
        <v>1996</v>
      </c>
      <c r="F158">
        <v>541511</v>
      </c>
      <c r="G158" t="s">
        <v>420</v>
      </c>
      <c r="H158" t="s">
        <v>1690</v>
      </c>
      <c r="I158" t="s">
        <v>1690</v>
      </c>
      <c r="J158" t="s">
        <v>2950</v>
      </c>
      <c r="K158" t="s">
        <v>2949</v>
      </c>
      <c r="L158">
        <f t="shared" si="2"/>
        <v>1996</v>
      </c>
      <c r="M158" s="1">
        <v>35192</v>
      </c>
      <c r="N158" s="1">
        <v>35192</v>
      </c>
      <c r="O158">
        <v>425</v>
      </c>
      <c r="R158" t="s">
        <v>30</v>
      </c>
      <c r="X158" t="s">
        <v>1968</v>
      </c>
    </row>
    <row r="159" spans="1:24" x14ac:dyDescent="0.3">
      <c r="A159" t="s">
        <v>1961</v>
      </c>
      <c r="B159">
        <v>2004</v>
      </c>
      <c r="D159" t="s">
        <v>2534</v>
      </c>
      <c r="F159">
        <v>541380</v>
      </c>
      <c r="G159" t="s">
        <v>420</v>
      </c>
      <c r="H159" t="s">
        <v>18</v>
      </c>
      <c r="I159" t="s">
        <v>18</v>
      </c>
      <c r="J159" t="s">
        <v>2538</v>
      </c>
      <c r="K159" t="s">
        <v>2539</v>
      </c>
      <c r="L159">
        <f t="shared" si="2"/>
        <v>2004</v>
      </c>
      <c r="M159" s="1">
        <v>37973</v>
      </c>
      <c r="N159" s="1">
        <v>38016</v>
      </c>
      <c r="O159">
        <v>437</v>
      </c>
      <c r="R159" t="s">
        <v>30</v>
      </c>
      <c r="S159" t="s">
        <v>2540</v>
      </c>
      <c r="X159" t="s">
        <v>1968</v>
      </c>
    </row>
    <row r="160" spans="1:24" x14ac:dyDescent="0.3">
      <c r="A160" t="s">
        <v>1961</v>
      </c>
      <c r="B160">
        <v>1995</v>
      </c>
      <c r="F160" t="s">
        <v>3537</v>
      </c>
      <c r="G160" t="s">
        <v>501</v>
      </c>
      <c r="H160" t="s">
        <v>2986</v>
      </c>
      <c r="I160" t="s">
        <v>2986</v>
      </c>
      <c r="J160" t="s">
        <v>2987</v>
      </c>
      <c r="K160" t="s">
        <v>2987</v>
      </c>
      <c r="L160">
        <f t="shared" si="2"/>
        <v>1995</v>
      </c>
      <c r="M160" s="1">
        <v>34796</v>
      </c>
      <c r="N160" s="1">
        <v>34796</v>
      </c>
      <c r="O160">
        <v>440</v>
      </c>
      <c r="R160" t="s">
        <v>30</v>
      </c>
      <c r="X160" t="s">
        <v>1968</v>
      </c>
    </row>
    <row r="161" spans="1:24" x14ac:dyDescent="0.3">
      <c r="A161" t="s">
        <v>1961</v>
      </c>
      <c r="B161">
        <v>1981</v>
      </c>
      <c r="F161">
        <v>336411</v>
      </c>
      <c r="G161" t="s">
        <v>463</v>
      </c>
      <c r="H161" t="s">
        <v>1046</v>
      </c>
      <c r="I161" t="s">
        <v>1046</v>
      </c>
      <c r="J161" t="s">
        <v>3200</v>
      </c>
      <c r="K161" t="s">
        <v>3200</v>
      </c>
      <c r="L161">
        <f t="shared" si="2"/>
        <v>1982</v>
      </c>
      <c r="M161" s="1">
        <v>29887</v>
      </c>
      <c r="O161">
        <v>450</v>
      </c>
      <c r="R161" t="s">
        <v>30</v>
      </c>
    </row>
    <row r="162" spans="1:24" x14ac:dyDescent="0.3">
      <c r="A162" t="s">
        <v>1961</v>
      </c>
      <c r="B162">
        <v>2008</v>
      </c>
      <c r="D162" t="s">
        <v>2422</v>
      </c>
      <c r="F162" t="s">
        <v>3506</v>
      </c>
      <c r="G162" t="s">
        <v>420</v>
      </c>
      <c r="H162" t="s">
        <v>2050</v>
      </c>
      <c r="I162" t="s">
        <v>2050</v>
      </c>
      <c r="J162" t="s">
        <v>2425</v>
      </c>
      <c r="K162" t="s">
        <v>2425</v>
      </c>
      <c r="L162">
        <f t="shared" si="2"/>
        <v>2008</v>
      </c>
      <c r="M162" s="1">
        <v>39673</v>
      </c>
      <c r="N162" s="1">
        <v>39710</v>
      </c>
      <c r="O162">
        <v>454</v>
      </c>
      <c r="R162" t="s">
        <v>30</v>
      </c>
      <c r="X162" t="s">
        <v>1968</v>
      </c>
    </row>
    <row r="163" spans="1:24" x14ac:dyDescent="0.3">
      <c r="A163" t="s">
        <v>1961</v>
      </c>
      <c r="B163">
        <v>1996</v>
      </c>
      <c r="F163" t="s">
        <v>3536</v>
      </c>
      <c r="G163" t="s">
        <v>501</v>
      </c>
      <c r="H163" t="s">
        <v>1121</v>
      </c>
      <c r="I163" t="s">
        <v>1121</v>
      </c>
      <c r="J163" t="s">
        <v>2957</v>
      </c>
      <c r="K163" t="s">
        <v>2957</v>
      </c>
      <c r="L163">
        <f t="shared" si="2"/>
        <v>1996</v>
      </c>
      <c r="M163" s="1">
        <v>35311</v>
      </c>
      <c r="N163" s="1">
        <v>35318</v>
      </c>
      <c r="O163">
        <v>455</v>
      </c>
      <c r="R163" t="s">
        <v>30</v>
      </c>
      <c r="X163" t="s">
        <v>1968</v>
      </c>
    </row>
    <row r="164" spans="1:24" x14ac:dyDescent="0.3">
      <c r="A164" t="s">
        <v>1961</v>
      </c>
      <c r="B164">
        <v>1994</v>
      </c>
      <c r="F164" t="s">
        <v>744</v>
      </c>
      <c r="G164" t="s">
        <v>420</v>
      </c>
      <c r="H164" t="s">
        <v>3044</v>
      </c>
      <c r="I164" t="s">
        <v>3044</v>
      </c>
      <c r="J164" t="s">
        <v>3045</v>
      </c>
      <c r="K164" t="s">
        <v>3045</v>
      </c>
      <c r="L164">
        <f t="shared" si="2"/>
        <v>1995</v>
      </c>
      <c r="M164" s="1">
        <v>34625</v>
      </c>
      <c r="N164" s="1">
        <v>34625</v>
      </c>
      <c r="O164">
        <v>455</v>
      </c>
      <c r="R164" t="s">
        <v>30</v>
      </c>
      <c r="X164" t="s">
        <v>1968</v>
      </c>
    </row>
    <row r="165" spans="1:24" x14ac:dyDescent="0.3">
      <c r="A165" t="s">
        <v>1961</v>
      </c>
      <c r="B165">
        <v>1997</v>
      </c>
      <c r="D165" t="s">
        <v>2900</v>
      </c>
      <c r="F165" t="s">
        <v>3530</v>
      </c>
      <c r="G165" t="s">
        <v>420</v>
      </c>
      <c r="H165" t="s">
        <v>2004</v>
      </c>
      <c r="I165" t="s">
        <v>2004</v>
      </c>
      <c r="J165" t="s">
        <v>2915</v>
      </c>
      <c r="K165" t="s">
        <v>2915</v>
      </c>
      <c r="L165">
        <f t="shared" si="2"/>
        <v>1997</v>
      </c>
      <c r="M165" s="1">
        <v>35418</v>
      </c>
      <c r="N165" s="1">
        <v>35643</v>
      </c>
      <c r="O165">
        <v>462.8</v>
      </c>
      <c r="R165" t="s">
        <v>30</v>
      </c>
      <c r="X165" t="s">
        <v>1968</v>
      </c>
    </row>
    <row r="166" spans="1:24" x14ac:dyDescent="0.3">
      <c r="A166" t="s">
        <v>1961</v>
      </c>
      <c r="B166">
        <v>1997</v>
      </c>
      <c r="D166" t="s">
        <v>2903</v>
      </c>
      <c r="F166" t="s">
        <v>3535</v>
      </c>
      <c r="G166" t="s">
        <v>420</v>
      </c>
      <c r="H166" t="s">
        <v>2912</v>
      </c>
      <c r="I166" t="s">
        <v>2912</v>
      </c>
      <c r="J166" t="s">
        <v>1805</v>
      </c>
      <c r="K166" t="s">
        <v>2923</v>
      </c>
      <c r="L166">
        <f t="shared" si="2"/>
        <v>1997</v>
      </c>
      <c r="M166" s="1">
        <v>35486</v>
      </c>
      <c r="N166" s="1">
        <v>35570</v>
      </c>
      <c r="O166">
        <v>463</v>
      </c>
      <c r="R166" t="s">
        <v>30</v>
      </c>
      <c r="X166" t="s">
        <v>1968</v>
      </c>
    </row>
    <row r="167" spans="1:24" x14ac:dyDescent="0.3">
      <c r="A167" t="s">
        <v>1961</v>
      </c>
      <c r="B167">
        <v>2014</v>
      </c>
      <c r="D167" t="s">
        <v>2117</v>
      </c>
      <c r="F167" t="s">
        <v>3391</v>
      </c>
      <c r="G167" t="s">
        <v>420</v>
      </c>
      <c r="H167" t="s">
        <v>2118</v>
      </c>
      <c r="I167" t="s">
        <v>2118</v>
      </c>
      <c r="J167" t="s">
        <v>2119</v>
      </c>
      <c r="K167" t="s">
        <v>2119</v>
      </c>
      <c r="L167">
        <f t="shared" si="2"/>
        <v>2014</v>
      </c>
      <c r="M167" s="1">
        <v>41823</v>
      </c>
      <c r="N167" s="1">
        <v>41872</v>
      </c>
      <c r="O167">
        <v>475</v>
      </c>
      <c r="R167" t="s">
        <v>30</v>
      </c>
      <c r="X167" t="s">
        <v>1968</v>
      </c>
    </row>
    <row r="168" spans="1:24" x14ac:dyDescent="0.3">
      <c r="A168" t="s">
        <v>1961</v>
      </c>
      <c r="B168">
        <v>1999</v>
      </c>
      <c r="D168" t="s">
        <v>2769</v>
      </c>
      <c r="F168">
        <v>812210</v>
      </c>
      <c r="G168" t="s">
        <v>420</v>
      </c>
      <c r="H168" t="s">
        <v>2090</v>
      </c>
      <c r="I168" t="s">
        <v>2090</v>
      </c>
      <c r="J168" t="s">
        <v>2773</v>
      </c>
      <c r="K168" t="s">
        <v>2773</v>
      </c>
      <c r="L168">
        <f t="shared" si="2"/>
        <v>1999</v>
      </c>
      <c r="M168" s="1">
        <v>36175</v>
      </c>
      <c r="N168" s="1">
        <v>36284</v>
      </c>
      <c r="O168">
        <v>478</v>
      </c>
      <c r="R168" t="s">
        <v>30</v>
      </c>
      <c r="X168" t="s">
        <v>1968</v>
      </c>
    </row>
    <row r="169" spans="1:24" x14ac:dyDescent="0.3">
      <c r="A169" t="s">
        <v>1961</v>
      </c>
      <c r="B169">
        <v>1993</v>
      </c>
      <c r="F169">
        <v>212112</v>
      </c>
      <c r="G169" t="s">
        <v>420</v>
      </c>
      <c r="H169" t="s">
        <v>3061</v>
      </c>
      <c r="I169" t="s">
        <v>3061</v>
      </c>
      <c r="J169" t="s">
        <v>3062</v>
      </c>
      <c r="K169" t="s">
        <v>3062</v>
      </c>
      <c r="L169">
        <f t="shared" si="2"/>
        <v>1993</v>
      </c>
      <c r="M169" s="1">
        <v>34239</v>
      </c>
      <c r="N169" s="1">
        <v>34239</v>
      </c>
      <c r="O169">
        <v>480</v>
      </c>
      <c r="R169" t="s">
        <v>30</v>
      </c>
      <c r="X169" t="s">
        <v>1968</v>
      </c>
    </row>
    <row r="170" spans="1:24" x14ac:dyDescent="0.3">
      <c r="A170" t="s">
        <v>1961</v>
      </c>
      <c r="B170">
        <v>1999</v>
      </c>
      <c r="D170" t="s">
        <v>2795</v>
      </c>
      <c r="F170">
        <v>445110</v>
      </c>
      <c r="G170" t="s">
        <v>420</v>
      </c>
      <c r="H170" t="s">
        <v>2799</v>
      </c>
      <c r="I170" t="s">
        <v>2799</v>
      </c>
      <c r="J170" t="s">
        <v>2800</v>
      </c>
      <c r="K170" t="s">
        <v>2800</v>
      </c>
      <c r="L170">
        <f t="shared" si="2"/>
        <v>1999</v>
      </c>
      <c r="M170" s="1">
        <v>36339</v>
      </c>
      <c r="N170" s="1">
        <v>36623</v>
      </c>
      <c r="O170">
        <v>490</v>
      </c>
      <c r="R170" t="s">
        <v>30</v>
      </c>
      <c r="X170" t="s">
        <v>1968</v>
      </c>
    </row>
    <row r="171" spans="1:24" x14ac:dyDescent="0.3">
      <c r="A171" t="s">
        <v>1961</v>
      </c>
      <c r="B171">
        <v>2004</v>
      </c>
      <c r="D171" t="s">
        <v>2551</v>
      </c>
      <c r="F171" t="s">
        <v>3429</v>
      </c>
      <c r="G171" t="s">
        <v>501</v>
      </c>
      <c r="H171" t="s">
        <v>2560</v>
      </c>
      <c r="I171" t="s">
        <v>2560</v>
      </c>
      <c r="J171" t="s">
        <v>2554</v>
      </c>
      <c r="K171" t="s">
        <v>2554</v>
      </c>
      <c r="L171">
        <f t="shared" si="2"/>
        <v>2004</v>
      </c>
      <c r="M171" s="1">
        <v>38259</v>
      </c>
      <c r="N171" s="1">
        <v>38629</v>
      </c>
      <c r="O171">
        <v>492.4</v>
      </c>
      <c r="R171" t="s">
        <v>1036</v>
      </c>
      <c r="S171" t="s">
        <v>2556</v>
      </c>
      <c r="X171" t="s">
        <v>1968</v>
      </c>
    </row>
    <row r="172" spans="1:24" x14ac:dyDescent="0.3">
      <c r="A172" t="s">
        <v>1961</v>
      </c>
      <c r="B172">
        <v>2014</v>
      </c>
      <c r="D172" t="s">
        <v>2083</v>
      </c>
      <c r="F172">
        <v>453998</v>
      </c>
      <c r="G172" t="s">
        <v>463</v>
      </c>
      <c r="H172" t="s">
        <v>2084</v>
      </c>
      <c r="I172" t="s">
        <v>2084</v>
      </c>
      <c r="J172" t="s">
        <v>2085</v>
      </c>
      <c r="K172" t="s">
        <v>2085</v>
      </c>
      <c r="L172">
        <f t="shared" si="2"/>
        <v>2014</v>
      </c>
      <c r="M172" s="1">
        <v>41746</v>
      </c>
      <c r="N172" s="1">
        <v>41766</v>
      </c>
      <c r="O172">
        <v>500</v>
      </c>
      <c r="R172" t="s">
        <v>30</v>
      </c>
      <c r="X172" t="s">
        <v>1966</v>
      </c>
    </row>
    <row r="173" spans="1:24" x14ac:dyDescent="0.3">
      <c r="A173" t="s">
        <v>1961</v>
      </c>
      <c r="B173">
        <v>2004</v>
      </c>
      <c r="D173" t="s">
        <v>2547</v>
      </c>
      <c r="F173" t="s">
        <v>3534</v>
      </c>
      <c r="G173" t="s">
        <v>501</v>
      </c>
      <c r="H173" t="s">
        <v>2204</v>
      </c>
      <c r="I173" t="s">
        <v>2204</v>
      </c>
      <c r="J173" t="s">
        <v>2548</v>
      </c>
      <c r="K173" t="s">
        <v>2548</v>
      </c>
      <c r="L173">
        <f t="shared" si="2"/>
        <v>2004</v>
      </c>
      <c r="M173" s="1">
        <v>38208</v>
      </c>
      <c r="N173" s="1">
        <v>38363</v>
      </c>
      <c r="O173">
        <v>500</v>
      </c>
      <c r="R173" t="s">
        <v>30</v>
      </c>
      <c r="X173" t="s">
        <v>1968</v>
      </c>
    </row>
    <row r="174" spans="1:24" x14ac:dyDescent="0.3">
      <c r="A174" t="s">
        <v>1961</v>
      </c>
      <c r="B174">
        <v>2002</v>
      </c>
      <c r="D174" t="s">
        <v>2624</v>
      </c>
      <c r="F174">
        <v>445110</v>
      </c>
      <c r="G174" t="s">
        <v>420</v>
      </c>
      <c r="H174" t="s">
        <v>2237</v>
      </c>
      <c r="I174" t="s">
        <v>2237</v>
      </c>
      <c r="J174" t="s">
        <v>2628</v>
      </c>
      <c r="K174" t="s">
        <v>2628</v>
      </c>
      <c r="L174">
        <f t="shared" si="2"/>
        <v>2002</v>
      </c>
      <c r="M174" s="1">
        <v>37232</v>
      </c>
      <c r="N174" s="1">
        <v>37274</v>
      </c>
      <c r="O174">
        <v>500</v>
      </c>
      <c r="R174" t="s">
        <v>30</v>
      </c>
      <c r="X174" t="s">
        <v>1968</v>
      </c>
    </row>
    <row r="175" spans="1:24" x14ac:dyDescent="0.3">
      <c r="A175" t="s">
        <v>1961</v>
      </c>
      <c r="B175">
        <v>1995</v>
      </c>
      <c r="F175">
        <v>334111</v>
      </c>
      <c r="G175" t="s">
        <v>501</v>
      </c>
      <c r="H175" t="s">
        <v>3015</v>
      </c>
      <c r="I175" t="s">
        <v>3015</v>
      </c>
      <c r="J175" t="s">
        <v>3016</v>
      </c>
      <c r="K175" t="s">
        <v>3016</v>
      </c>
      <c r="L175">
        <f t="shared" si="2"/>
        <v>1996</v>
      </c>
      <c r="M175" s="1">
        <v>35017</v>
      </c>
      <c r="N175" s="1">
        <v>35017</v>
      </c>
      <c r="O175">
        <v>500</v>
      </c>
      <c r="R175" t="s">
        <v>30</v>
      </c>
      <c r="X175" t="s">
        <v>1968</v>
      </c>
    </row>
    <row r="176" spans="1:24" x14ac:dyDescent="0.3">
      <c r="A176" t="s">
        <v>1961</v>
      </c>
      <c r="B176">
        <v>2004</v>
      </c>
      <c r="D176" t="s">
        <v>2550</v>
      </c>
      <c r="F176" t="s">
        <v>3533</v>
      </c>
      <c r="G176" t="s">
        <v>420</v>
      </c>
      <c r="H176" t="s">
        <v>2553</v>
      </c>
      <c r="I176" t="s">
        <v>2553</v>
      </c>
      <c r="J176" t="s">
        <v>2554</v>
      </c>
      <c r="K176" t="s">
        <v>2554</v>
      </c>
      <c r="L176">
        <f t="shared" si="2"/>
        <v>2004</v>
      </c>
      <c r="M176" s="1">
        <v>38257</v>
      </c>
      <c r="N176" s="1">
        <v>38342</v>
      </c>
      <c r="O176">
        <v>517</v>
      </c>
      <c r="R176" t="s">
        <v>2555</v>
      </c>
      <c r="S176" t="s">
        <v>2556</v>
      </c>
      <c r="X176" t="s">
        <v>1968</v>
      </c>
    </row>
    <row r="177" spans="1:24" x14ac:dyDescent="0.3">
      <c r="A177" t="s">
        <v>1961</v>
      </c>
      <c r="B177">
        <v>1998</v>
      </c>
      <c r="D177" t="s">
        <v>2863</v>
      </c>
      <c r="F177" t="s">
        <v>3532</v>
      </c>
      <c r="G177" t="s">
        <v>501</v>
      </c>
      <c r="H177" t="s">
        <v>2041</v>
      </c>
      <c r="I177" t="s">
        <v>2041</v>
      </c>
      <c r="J177" t="s">
        <v>2876</v>
      </c>
      <c r="K177" t="s">
        <v>2876</v>
      </c>
      <c r="L177">
        <f t="shared" si="2"/>
        <v>1999</v>
      </c>
      <c r="M177" s="1">
        <v>36069</v>
      </c>
      <c r="N177" s="1">
        <v>36167</v>
      </c>
      <c r="O177">
        <v>530</v>
      </c>
      <c r="R177" t="s">
        <v>30</v>
      </c>
      <c r="X177" t="s">
        <v>1968</v>
      </c>
    </row>
    <row r="178" spans="1:24" x14ac:dyDescent="0.3">
      <c r="A178" t="s">
        <v>1961</v>
      </c>
      <c r="B178">
        <v>2011</v>
      </c>
      <c r="D178" t="s">
        <v>2269</v>
      </c>
      <c r="F178">
        <v>325412</v>
      </c>
      <c r="G178" t="s">
        <v>420</v>
      </c>
      <c r="H178" t="s">
        <v>2275</v>
      </c>
      <c r="I178" t="s">
        <v>2275</v>
      </c>
      <c r="J178" t="s">
        <v>2276</v>
      </c>
      <c r="K178" t="s">
        <v>2276</v>
      </c>
      <c r="L178">
        <f t="shared" si="2"/>
        <v>2011</v>
      </c>
      <c r="M178" s="1">
        <v>40750</v>
      </c>
      <c r="N178" s="1">
        <v>41086</v>
      </c>
      <c r="O178">
        <v>540</v>
      </c>
      <c r="R178" t="s">
        <v>30</v>
      </c>
      <c r="X178" t="s">
        <v>1968</v>
      </c>
    </row>
    <row r="179" spans="1:24" x14ac:dyDescent="0.3">
      <c r="A179" t="s">
        <v>1961</v>
      </c>
      <c r="B179">
        <v>2009</v>
      </c>
      <c r="D179" t="s">
        <v>2339</v>
      </c>
      <c r="F179" t="s">
        <v>3531</v>
      </c>
      <c r="G179" t="s">
        <v>463</v>
      </c>
      <c r="H179" t="s">
        <v>2343</v>
      </c>
      <c r="I179" t="s">
        <v>2342</v>
      </c>
      <c r="J179" t="s">
        <v>2344</v>
      </c>
      <c r="K179" t="s">
        <v>2344</v>
      </c>
      <c r="L179">
        <f t="shared" si="2"/>
        <v>2009</v>
      </c>
      <c r="M179" s="1">
        <v>39827</v>
      </c>
      <c r="N179" s="1">
        <v>39842</v>
      </c>
      <c r="O179">
        <v>540</v>
      </c>
      <c r="R179" t="s">
        <v>30</v>
      </c>
      <c r="X179" t="s">
        <v>2013</v>
      </c>
    </row>
    <row r="180" spans="1:24" x14ac:dyDescent="0.3">
      <c r="A180" t="s">
        <v>1961</v>
      </c>
      <c r="B180">
        <v>1999</v>
      </c>
      <c r="D180" t="s">
        <v>2784</v>
      </c>
      <c r="F180">
        <v>331492</v>
      </c>
      <c r="G180" t="s">
        <v>2785</v>
      </c>
      <c r="H180" t="s">
        <v>2782</v>
      </c>
      <c r="I180" t="s">
        <v>2782</v>
      </c>
      <c r="J180" t="s">
        <v>2807</v>
      </c>
      <c r="K180" t="s">
        <v>2783</v>
      </c>
      <c r="L180">
        <f t="shared" si="2"/>
        <v>1999</v>
      </c>
      <c r="M180" s="1">
        <v>36294</v>
      </c>
      <c r="N180" s="1">
        <v>36355</v>
      </c>
      <c r="O180">
        <v>550</v>
      </c>
      <c r="P180">
        <v>219</v>
      </c>
      <c r="R180" t="s">
        <v>30</v>
      </c>
      <c r="X180" t="s">
        <v>1968</v>
      </c>
    </row>
    <row r="181" spans="1:24" x14ac:dyDescent="0.3">
      <c r="A181" t="s">
        <v>1961</v>
      </c>
      <c r="B181">
        <v>2002</v>
      </c>
      <c r="D181" t="s">
        <v>2610</v>
      </c>
      <c r="F181">
        <v>339112</v>
      </c>
      <c r="G181" t="s">
        <v>2614</v>
      </c>
      <c r="H181" t="s">
        <v>2612</v>
      </c>
      <c r="I181" t="s">
        <v>2612</v>
      </c>
      <c r="J181" t="s">
        <v>2613</v>
      </c>
      <c r="K181" t="s">
        <v>2613</v>
      </c>
      <c r="L181">
        <f t="shared" si="2"/>
        <v>2002</v>
      </c>
      <c r="O181">
        <v>553.70000000000005</v>
      </c>
      <c r="R181" t="s">
        <v>30</v>
      </c>
      <c r="X181" t="s">
        <v>2013</v>
      </c>
    </row>
    <row r="182" spans="1:24" x14ac:dyDescent="0.3">
      <c r="A182" t="s">
        <v>1961</v>
      </c>
      <c r="B182">
        <v>2001</v>
      </c>
      <c r="D182" t="s">
        <v>2665</v>
      </c>
      <c r="F182" t="s">
        <v>3407</v>
      </c>
      <c r="G182" t="s">
        <v>420</v>
      </c>
      <c r="H182" t="s">
        <v>2667</v>
      </c>
      <c r="I182" t="s">
        <v>2667</v>
      </c>
      <c r="J182" t="s">
        <v>2668</v>
      </c>
      <c r="K182" t="s">
        <v>2668</v>
      </c>
      <c r="L182">
        <f t="shared" si="2"/>
        <v>2001</v>
      </c>
      <c r="M182" s="1">
        <v>36880</v>
      </c>
      <c r="N182" s="1">
        <v>36921</v>
      </c>
      <c r="O182">
        <v>568</v>
      </c>
      <c r="R182" t="s">
        <v>30</v>
      </c>
      <c r="X182" t="s">
        <v>1968</v>
      </c>
    </row>
    <row r="183" spans="1:24" x14ac:dyDescent="0.3">
      <c r="A183" t="s">
        <v>1961</v>
      </c>
      <c r="B183">
        <v>1997</v>
      </c>
      <c r="D183" t="s">
        <v>2901</v>
      </c>
      <c r="F183">
        <v>311999</v>
      </c>
      <c r="G183" t="s">
        <v>501</v>
      </c>
      <c r="H183" t="s">
        <v>2911</v>
      </c>
      <c r="I183" t="s">
        <v>2911</v>
      </c>
      <c r="J183" t="s">
        <v>2916</v>
      </c>
      <c r="K183" t="s">
        <v>2916</v>
      </c>
      <c r="L183">
        <f t="shared" si="2"/>
        <v>1997</v>
      </c>
      <c r="M183" s="1">
        <v>35425</v>
      </c>
      <c r="N183" s="1">
        <v>35570</v>
      </c>
      <c r="O183">
        <v>570</v>
      </c>
      <c r="R183" t="s">
        <v>1036</v>
      </c>
      <c r="X183" t="s">
        <v>1968</v>
      </c>
    </row>
    <row r="184" spans="1:24" x14ac:dyDescent="0.3">
      <c r="A184" t="s">
        <v>1961</v>
      </c>
      <c r="B184">
        <v>1990</v>
      </c>
      <c r="F184">
        <v>323111</v>
      </c>
      <c r="G184" t="s">
        <v>2353</v>
      </c>
      <c r="H184" t="s">
        <v>3103</v>
      </c>
      <c r="I184" t="s">
        <v>3103</v>
      </c>
      <c r="J184" t="s">
        <v>3104</v>
      </c>
      <c r="K184" t="s">
        <v>3104</v>
      </c>
      <c r="L184">
        <f t="shared" si="2"/>
        <v>1991</v>
      </c>
      <c r="M184" s="1">
        <v>33157</v>
      </c>
      <c r="N184" s="1">
        <v>34901</v>
      </c>
      <c r="O184">
        <v>570</v>
      </c>
      <c r="R184" t="s">
        <v>30</v>
      </c>
    </row>
    <row r="185" spans="1:24" x14ac:dyDescent="0.3">
      <c r="A185" t="s">
        <v>1961</v>
      </c>
      <c r="B185">
        <v>2013</v>
      </c>
      <c r="D185" t="s">
        <v>2184</v>
      </c>
      <c r="F185">
        <v>334118</v>
      </c>
      <c r="G185" t="s">
        <v>501</v>
      </c>
      <c r="H185" t="s">
        <v>2187</v>
      </c>
      <c r="I185" t="s">
        <v>2187</v>
      </c>
      <c r="J185" t="s">
        <v>2188</v>
      </c>
      <c r="K185" t="s">
        <v>2188</v>
      </c>
      <c r="L185">
        <f t="shared" si="2"/>
        <v>2013</v>
      </c>
      <c r="M185" s="1">
        <v>41530</v>
      </c>
      <c r="N185" s="1">
        <v>41604</v>
      </c>
      <c r="O185">
        <v>600</v>
      </c>
      <c r="R185" t="s">
        <v>30</v>
      </c>
      <c r="X185" t="s">
        <v>1968</v>
      </c>
    </row>
    <row r="186" spans="1:24" x14ac:dyDescent="0.3">
      <c r="A186" t="s">
        <v>1961</v>
      </c>
      <c r="B186">
        <v>1997</v>
      </c>
      <c r="D186" t="s">
        <v>2883</v>
      </c>
      <c r="F186">
        <v>622110</v>
      </c>
      <c r="G186" t="s">
        <v>2353</v>
      </c>
      <c r="H186" t="s">
        <v>2884</v>
      </c>
      <c r="I186" t="s">
        <v>2884</v>
      </c>
      <c r="J186" t="s">
        <v>2885</v>
      </c>
      <c r="K186" t="s">
        <v>2885</v>
      </c>
      <c r="L186">
        <f t="shared" si="2"/>
        <v>1997</v>
      </c>
      <c r="M186" s="1">
        <v>35387</v>
      </c>
      <c r="N186" s="1">
        <v>35699</v>
      </c>
      <c r="O186">
        <v>600</v>
      </c>
      <c r="R186" t="s">
        <v>30</v>
      </c>
      <c r="X186" t="s">
        <v>2013</v>
      </c>
    </row>
    <row r="187" spans="1:24" x14ac:dyDescent="0.3">
      <c r="A187" t="s">
        <v>1961</v>
      </c>
      <c r="B187">
        <v>1995</v>
      </c>
      <c r="F187">
        <v>325412</v>
      </c>
      <c r="G187" t="s">
        <v>501</v>
      </c>
      <c r="H187" t="s">
        <v>2479</v>
      </c>
      <c r="I187" t="s">
        <v>2479</v>
      </c>
      <c r="J187" t="s">
        <v>2992</v>
      </c>
      <c r="K187" t="s">
        <v>2992</v>
      </c>
      <c r="L187">
        <f t="shared" si="2"/>
        <v>1995</v>
      </c>
      <c r="M187" s="1">
        <v>34785</v>
      </c>
      <c r="N187" s="1">
        <v>34785</v>
      </c>
      <c r="O187">
        <v>600</v>
      </c>
      <c r="R187" t="s">
        <v>30</v>
      </c>
      <c r="X187" t="s">
        <v>1968</v>
      </c>
    </row>
    <row r="188" spans="1:24" x14ac:dyDescent="0.3">
      <c r="A188" t="s">
        <v>1961</v>
      </c>
      <c r="B188">
        <v>1994</v>
      </c>
      <c r="F188">
        <v>446110</v>
      </c>
      <c r="G188" t="s">
        <v>420</v>
      </c>
      <c r="H188" t="s">
        <v>2931</v>
      </c>
      <c r="I188" t="s">
        <v>2931</v>
      </c>
      <c r="J188" t="s">
        <v>3043</v>
      </c>
      <c r="K188" t="s">
        <v>3043</v>
      </c>
      <c r="L188">
        <f t="shared" si="2"/>
        <v>1995</v>
      </c>
      <c r="M188" s="1">
        <v>34638</v>
      </c>
      <c r="N188" s="1">
        <v>34638</v>
      </c>
      <c r="O188">
        <v>600</v>
      </c>
      <c r="R188" t="s">
        <v>30</v>
      </c>
      <c r="X188" t="s">
        <v>1968</v>
      </c>
    </row>
    <row r="189" spans="1:24" x14ac:dyDescent="0.3">
      <c r="A189" t="s">
        <v>1961</v>
      </c>
      <c r="B189">
        <v>2008</v>
      </c>
      <c r="D189" t="s">
        <v>2415</v>
      </c>
      <c r="F189">
        <v>311999</v>
      </c>
      <c r="G189" t="s">
        <v>420</v>
      </c>
      <c r="H189" t="s">
        <v>2420</v>
      </c>
      <c r="I189" t="s">
        <v>2420</v>
      </c>
      <c r="J189" t="s">
        <v>605</v>
      </c>
      <c r="K189" t="s">
        <v>2421</v>
      </c>
      <c r="L189">
        <f t="shared" si="2"/>
        <v>2008</v>
      </c>
      <c r="M189" s="1">
        <v>39659</v>
      </c>
      <c r="N189" s="1">
        <v>39707</v>
      </c>
      <c r="O189">
        <v>605</v>
      </c>
      <c r="R189" t="s">
        <v>30</v>
      </c>
      <c r="X189" t="s">
        <v>1968</v>
      </c>
    </row>
    <row r="190" spans="1:24" x14ac:dyDescent="0.3">
      <c r="A190" t="s">
        <v>1961</v>
      </c>
      <c r="B190">
        <v>1992</v>
      </c>
      <c r="F190">
        <v>236116</v>
      </c>
      <c r="G190" t="s">
        <v>420</v>
      </c>
      <c r="H190" t="s">
        <v>3073</v>
      </c>
      <c r="I190" t="s">
        <v>3073</v>
      </c>
      <c r="J190" t="s">
        <v>3074</v>
      </c>
      <c r="K190" t="s">
        <v>3074</v>
      </c>
      <c r="L190">
        <f t="shared" si="2"/>
        <v>1992</v>
      </c>
      <c r="M190" s="1">
        <v>33672</v>
      </c>
      <c r="N190" s="1">
        <v>33672</v>
      </c>
      <c r="O190">
        <v>609</v>
      </c>
      <c r="R190" t="s">
        <v>30</v>
      </c>
      <c r="X190" t="s">
        <v>1968</v>
      </c>
    </row>
    <row r="191" spans="1:24" x14ac:dyDescent="0.3">
      <c r="A191" t="s">
        <v>1961</v>
      </c>
      <c r="B191">
        <v>2017</v>
      </c>
      <c r="D191" t="s">
        <v>2003</v>
      </c>
      <c r="F191" t="s">
        <v>3530</v>
      </c>
      <c r="G191" t="s">
        <v>420</v>
      </c>
      <c r="H191" t="s">
        <v>2004</v>
      </c>
      <c r="I191" t="s">
        <v>2004</v>
      </c>
      <c r="J191" t="s">
        <v>2006</v>
      </c>
      <c r="K191" t="s">
        <v>2005</v>
      </c>
      <c r="L191">
        <f t="shared" si="2"/>
        <v>2017</v>
      </c>
      <c r="M191" s="1">
        <v>42936</v>
      </c>
      <c r="N191" s="1">
        <v>42977</v>
      </c>
      <c r="O191">
        <v>625</v>
      </c>
      <c r="R191" t="s">
        <v>30</v>
      </c>
      <c r="X191" t="s">
        <v>1968</v>
      </c>
    </row>
    <row r="192" spans="1:24" x14ac:dyDescent="0.3">
      <c r="A192" t="s">
        <v>1961</v>
      </c>
      <c r="B192">
        <v>1989</v>
      </c>
      <c r="F192">
        <v>424720</v>
      </c>
      <c r="G192" t="s">
        <v>420</v>
      </c>
      <c r="H192" t="s">
        <v>3133</v>
      </c>
      <c r="I192" t="s">
        <v>3133</v>
      </c>
      <c r="J192" t="s">
        <v>3134</v>
      </c>
      <c r="K192" t="s">
        <v>3134</v>
      </c>
      <c r="L192">
        <f t="shared" si="2"/>
        <v>1989</v>
      </c>
      <c r="M192" s="1">
        <v>32573</v>
      </c>
      <c r="N192" s="1">
        <v>32573</v>
      </c>
      <c r="O192">
        <v>626</v>
      </c>
      <c r="R192" t="s">
        <v>30</v>
      </c>
    </row>
    <row r="193" spans="1:24" x14ac:dyDescent="0.3">
      <c r="A193" t="s">
        <v>1961</v>
      </c>
      <c r="B193">
        <v>1979</v>
      </c>
      <c r="F193" t="s">
        <v>3529</v>
      </c>
      <c r="G193" t="s">
        <v>420</v>
      </c>
      <c r="H193" t="s">
        <v>1027</v>
      </c>
      <c r="I193" t="s">
        <v>1027</v>
      </c>
      <c r="J193" t="s">
        <v>3167</v>
      </c>
      <c r="K193" t="s">
        <v>3167</v>
      </c>
      <c r="L193">
        <f t="shared" si="2"/>
        <v>1979</v>
      </c>
      <c r="M193" s="1">
        <v>29024</v>
      </c>
      <c r="N193" s="1">
        <v>29024</v>
      </c>
      <c r="O193">
        <v>630.29999999999995</v>
      </c>
      <c r="R193" t="s">
        <v>30</v>
      </c>
    </row>
    <row r="194" spans="1:24" x14ac:dyDescent="0.3">
      <c r="A194" t="s">
        <v>1961</v>
      </c>
      <c r="B194">
        <v>2014</v>
      </c>
      <c r="D194" t="s">
        <v>2113</v>
      </c>
      <c r="F194">
        <v>325412</v>
      </c>
      <c r="G194" t="s">
        <v>420</v>
      </c>
      <c r="H194" t="s">
        <v>2111</v>
      </c>
      <c r="I194" t="s">
        <v>2111</v>
      </c>
      <c r="J194" t="s">
        <v>2112</v>
      </c>
      <c r="K194" t="s">
        <v>2112</v>
      </c>
      <c r="L194">
        <f t="shared" ref="L194:L257" si="3">IF(YEAR(M194) &gt; 1950, IF(MONTH(M194) &gt;= 10, YEAR(M194)+1, YEAR(M194)), B194)</f>
        <v>2014</v>
      </c>
      <c r="M194" s="1">
        <v>41743</v>
      </c>
      <c r="N194" s="1">
        <v>41810</v>
      </c>
      <c r="O194">
        <v>640</v>
      </c>
      <c r="R194" t="s">
        <v>30</v>
      </c>
      <c r="X194" t="s">
        <v>1968</v>
      </c>
    </row>
    <row r="195" spans="1:24" x14ac:dyDescent="0.3">
      <c r="A195" t="s">
        <v>1961</v>
      </c>
      <c r="B195">
        <v>2008</v>
      </c>
      <c r="D195" t="s">
        <v>2393</v>
      </c>
      <c r="F195">
        <v>327313</v>
      </c>
      <c r="G195" t="s">
        <v>420</v>
      </c>
      <c r="H195" t="s">
        <v>2396</v>
      </c>
      <c r="I195" t="s">
        <v>2396</v>
      </c>
      <c r="J195" t="s">
        <v>2137</v>
      </c>
      <c r="K195" t="s">
        <v>2137</v>
      </c>
      <c r="L195">
        <f t="shared" si="3"/>
        <v>2008</v>
      </c>
      <c r="M195" s="1">
        <v>39381</v>
      </c>
      <c r="N195" s="1">
        <v>39423</v>
      </c>
      <c r="O195">
        <v>640</v>
      </c>
      <c r="R195" t="s">
        <v>1036</v>
      </c>
      <c r="S195" t="s">
        <v>2397</v>
      </c>
      <c r="X195" t="s">
        <v>1968</v>
      </c>
    </row>
    <row r="196" spans="1:24" x14ac:dyDescent="0.3">
      <c r="A196" t="s">
        <v>1961</v>
      </c>
      <c r="B196">
        <v>2015</v>
      </c>
      <c r="D196" t="s">
        <v>2028</v>
      </c>
      <c r="F196">
        <v>518210</v>
      </c>
      <c r="G196" t="s">
        <v>463</v>
      </c>
      <c r="H196" t="s">
        <v>2024</v>
      </c>
      <c r="I196" t="s">
        <v>2024</v>
      </c>
      <c r="J196" t="s">
        <v>2025</v>
      </c>
      <c r="K196" t="s">
        <v>2025</v>
      </c>
      <c r="L196">
        <f t="shared" si="3"/>
        <v>2015</v>
      </c>
      <c r="M196" s="1">
        <v>41989</v>
      </c>
      <c r="N196" s="1">
        <v>41992</v>
      </c>
      <c r="O196">
        <v>650</v>
      </c>
      <c r="R196" t="s">
        <v>30</v>
      </c>
      <c r="X196" t="s">
        <v>1968</v>
      </c>
    </row>
    <row r="197" spans="1:24" x14ac:dyDescent="0.3">
      <c r="A197" t="s">
        <v>1961</v>
      </c>
      <c r="B197">
        <v>2012</v>
      </c>
      <c r="D197" t="s">
        <v>2192</v>
      </c>
      <c r="F197" t="s">
        <v>3527</v>
      </c>
      <c r="G197" t="s">
        <v>420</v>
      </c>
      <c r="H197" t="s">
        <v>2172</v>
      </c>
      <c r="I197" t="s">
        <v>2172</v>
      </c>
      <c r="J197" t="s">
        <v>2196</v>
      </c>
      <c r="K197" t="s">
        <v>2197</v>
      </c>
      <c r="L197">
        <f t="shared" si="3"/>
        <v>2012</v>
      </c>
      <c r="M197" s="1">
        <v>40892</v>
      </c>
      <c r="N197" s="1">
        <v>40934</v>
      </c>
      <c r="O197">
        <v>650</v>
      </c>
      <c r="R197" t="s">
        <v>30</v>
      </c>
      <c r="X197" t="s">
        <v>1966</v>
      </c>
    </row>
    <row r="198" spans="1:24" x14ac:dyDescent="0.3">
      <c r="A198" t="s">
        <v>1961</v>
      </c>
      <c r="B198">
        <v>2010</v>
      </c>
      <c r="D198" t="s">
        <v>2291</v>
      </c>
      <c r="F198" t="s">
        <v>3528</v>
      </c>
      <c r="G198" t="s">
        <v>420</v>
      </c>
      <c r="H198" t="s">
        <v>2299</v>
      </c>
      <c r="I198" t="s">
        <v>2299</v>
      </c>
      <c r="J198" t="s">
        <v>2300</v>
      </c>
      <c r="K198" t="s">
        <v>2300</v>
      </c>
      <c r="L198">
        <f t="shared" si="3"/>
        <v>2010</v>
      </c>
      <c r="M198" s="1">
        <v>40205</v>
      </c>
      <c r="N198" s="1">
        <v>40260</v>
      </c>
      <c r="O198">
        <v>650</v>
      </c>
      <c r="R198" t="s">
        <v>30</v>
      </c>
      <c r="X198" t="s">
        <v>1968</v>
      </c>
    </row>
    <row r="199" spans="1:24" x14ac:dyDescent="0.3">
      <c r="A199" t="s">
        <v>1961</v>
      </c>
      <c r="B199">
        <v>2002</v>
      </c>
      <c r="D199" t="s">
        <v>2627</v>
      </c>
      <c r="F199">
        <v>332991</v>
      </c>
      <c r="G199" t="s">
        <v>420</v>
      </c>
      <c r="H199" t="s">
        <v>2631</v>
      </c>
      <c r="I199" t="s">
        <v>2631</v>
      </c>
      <c r="J199" t="s">
        <v>2632</v>
      </c>
      <c r="K199" t="s">
        <v>2632</v>
      </c>
      <c r="L199">
        <f t="shared" si="3"/>
        <v>2002</v>
      </c>
      <c r="M199" s="1">
        <v>37245</v>
      </c>
      <c r="N199" s="1">
        <v>37302</v>
      </c>
      <c r="O199">
        <v>650</v>
      </c>
      <c r="R199" t="s">
        <v>30</v>
      </c>
      <c r="X199" t="s">
        <v>1968</v>
      </c>
    </row>
    <row r="200" spans="1:24" x14ac:dyDescent="0.3">
      <c r="A200" t="s">
        <v>1961</v>
      </c>
      <c r="B200">
        <v>2014</v>
      </c>
      <c r="D200" t="s">
        <v>2107</v>
      </c>
      <c r="F200">
        <v>531390</v>
      </c>
      <c r="G200" t="s">
        <v>501</v>
      </c>
      <c r="H200" t="s">
        <v>2108</v>
      </c>
      <c r="I200" t="s">
        <v>2108</v>
      </c>
      <c r="J200" t="s">
        <v>2110</v>
      </c>
      <c r="K200" t="s">
        <v>2109</v>
      </c>
      <c r="L200">
        <f t="shared" si="3"/>
        <v>2014</v>
      </c>
      <c r="M200" s="1">
        <v>41722</v>
      </c>
      <c r="N200" s="1">
        <v>43266</v>
      </c>
      <c r="O200">
        <v>661</v>
      </c>
      <c r="R200" t="s">
        <v>30</v>
      </c>
      <c r="X200" t="s">
        <v>1968</v>
      </c>
    </row>
    <row r="201" spans="1:24" x14ac:dyDescent="0.3">
      <c r="A201" t="s">
        <v>1961</v>
      </c>
      <c r="B201">
        <v>2007</v>
      </c>
      <c r="D201" t="s">
        <v>2437</v>
      </c>
      <c r="F201">
        <v>445110</v>
      </c>
      <c r="G201" t="s">
        <v>757</v>
      </c>
      <c r="H201" t="s">
        <v>2439</v>
      </c>
      <c r="I201" t="s">
        <v>2439</v>
      </c>
      <c r="J201" t="s">
        <v>2440</v>
      </c>
      <c r="K201" t="s">
        <v>2440</v>
      </c>
      <c r="L201">
        <f t="shared" si="3"/>
        <v>2007</v>
      </c>
      <c r="M201" s="1">
        <v>39238</v>
      </c>
      <c r="N201" s="1">
        <v>39836</v>
      </c>
      <c r="O201">
        <v>670</v>
      </c>
      <c r="R201" t="s">
        <v>30</v>
      </c>
      <c r="X201" t="s">
        <v>2013</v>
      </c>
    </row>
    <row r="202" spans="1:24" x14ac:dyDescent="0.3">
      <c r="A202" t="s">
        <v>1961</v>
      </c>
      <c r="B202">
        <v>1982</v>
      </c>
      <c r="F202">
        <v>622110</v>
      </c>
      <c r="G202" t="s">
        <v>420</v>
      </c>
      <c r="H202" t="s">
        <v>3214</v>
      </c>
      <c r="I202" t="s">
        <v>3214</v>
      </c>
      <c r="J202" t="s">
        <v>3215</v>
      </c>
      <c r="K202" t="s">
        <v>3215</v>
      </c>
      <c r="L202">
        <f t="shared" si="3"/>
        <v>1982</v>
      </c>
      <c r="M202" s="1">
        <v>30162</v>
      </c>
      <c r="N202" s="1">
        <v>31345</v>
      </c>
      <c r="O202">
        <v>680</v>
      </c>
      <c r="R202" t="s">
        <v>30</v>
      </c>
    </row>
    <row r="203" spans="1:24" x14ac:dyDescent="0.3">
      <c r="A203" t="s">
        <v>1961</v>
      </c>
      <c r="B203">
        <v>2011</v>
      </c>
      <c r="D203" t="s">
        <v>2277</v>
      </c>
      <c r="F203" t="s">
        <v>3510</v>
      </c>
      <c r="G203" t="s">
        <v>420</v>
      </c>
      <c r="H203" t="s">
        <v>1984</v>
      </c>
      <c r="I203" t="s">
        <v>1984</v>
      </c>
      <c r="J203" t="s">
        <v>2278</v>
      </c>
      <c r="K203" t="s">
        <v>2278</v>
      </c>
      <c r="L203">
        <f t="shared" si="3"/>
        <v>2011</v>
      </c>
      <c r="M203" s="1">
        <v>40788</v>
      </c>
      <c r="N203" s="1">
        <v>40841</v>
      </c>
      <c r="O203">
        <v>689</v>
      </c>
      <c r="R203" t="s">
        <v>30</v>
      </c>
      <c r="X203" t="s">
        <v>1968</v>
      </c>
    </row>
    <row r="204" spans="1:24" x14ac:dyDescent="0.3">
      <c r="A204" t="s">
        <v>1961</v>
      </c>
      <c r="B204">
        <v>1994</v>
      </c>
      <c r="F204">
        <v>622110</v>
      </c>
      <c r="G204" t="s">
        <v>420</v>
      </c>
      <c r="H204" t="s">
        <v>3010</v>
      </c>
      <c r="I204" t="s">
        <v>3010</v>
      </c>
      <c r="J204" t="s">
        <v>3048</v>
      </c>
      <c r="K204" t="s">
        <v>3048</v>
      </c>
      <c r="L204">
        <f t="shared" si="3"/>
        <v>1995</v>
      </c>
      <c r="M204" s="1">
        <v>34674</v>
      </c>
      <c r="N204" s="1">
        <v>34674</v>
      </c>
      <c r="O204">
        <v>692</v>
      </c>
      <c r="R204" t="s">
        <v>30</v>
      </c>
      <c r="X204" t="s">
        <v>1968</v>
      </c>
    </row>
    <row r="205" spans="1:24" x14ac:dyDescent="0.3">
      <c r="A205" t="s">
        <v>1961</v>
      </c>
      <c r="B205">
        <v>2017</v>
      </c>
      <c r="D205" t="s">
        <v>1962</v>
      </c>
      <c r="F205" t="s">
        <v>3412</v>
      </c>
      <c r="G205" t="s">
        <v>463</v>
      </c>
      <c r="H205" t="s">
        <v>1963</v>
      </c>
      <c r="I205" t="s">
        <v>1963</v>
      </c>
      <c r="J205" t="s">
        <v>1964</v>
      </c>
      <c r="K205" t="s">
        <v>1964</v>
      </c>
      <c r="L205">
        <f t="shared" si="3"/>
        <v>2017</v>
      </c>
      <c r="M205" s="1">
        <v>42905</v>
      </c>
      <c r="N205" s="1">
        <v>42929</v>
      </c>
      <c r="O205">
        <v>700</v>
      </c>
      <c r="R205" t="s">
        <v>15</v>
      </c>
      <c r="X205" t="s">
        <v>1966</v>
      </c>
    </row>
    <row r="206" spans="1:24" x14ac:dyDescent="0.3">
      <c r="A206" t="s">
        <v>1961</v>
      </c>
      <c r="B206">
        <v>2015</v>
      </c>
      <c r="D206" t="s">
        <v>2055</v>
      </c>
      <c r="F206" t="s">
        <v>3389</v>
      </c>
      <c r="G206" t="s">
        <v>420</v>
      </c>
      <c r="H206" t="s">
        <v>2053</v>
      </c>
      <c r="I206" t="s">
        <v>2053</v>
      </c>
      <c r="J206" t="s">
        <v>2054</v>
      </c>
      <c r="K206" t="s">
        <v>2054</v>
      </c>
      <c r="L206">
        <f t="shared" si="3"/>
        <v>2015</v>
      </c>
      <c r="M206" s="1">
        <v>42069</v>
      </c>
      <c r="N206" s="1">
        <v>42121</v>
      </c>
      <c r="O206">
        <v>700</v>
      </c>
      <c r="R206" t="s">
        <v>30</v>
      </c>
      <c r="X206" t="s">
        <v>1968</v>
      </c>
    </row>
    <row r="207" spans="1:24" x14ac:dyDescent="0.3">
      <c r="A207" t="s">
        <v>1961</v>
      </c>
      <c r="B207">
        <v>1998</v>
      </c>
      <c r="D207" t="s">
        <v>2854</v>
      </c>
      <c r="F207">
        <v>541512</v>
      </c>
      <c r="G207" t="s">
        <v>501</v>
      </c>
      <c r="H207" t="s">
        <v>2853</v>
      </c>
      <c r="I207" t="s">
        <v>2853</v>
      </c>
      <c r="J207" t="s">
        <v>2854</v>
      </c>
      <c r="K207" t="s">
        <v>2854</v>
      </c>
      <c r="L207">
        <f t="shared" si="3"/>
        <v>1998</v>
      </c>
      <c r="M207" s="1">
        <v>35908</v>
      </c>
      <c r="N207" s="1">
        <v>35996</v>
      </c>
      <c r="O207">
        <v>700</v>
      </c>
      <c r="R207" t="s">
        <v>1036</v>
      </c>
      <c r="X207" t="s">
        <v>1968</v>
      </c>
    </row>
    <row r="208" spans="1:24" x14ac:dyDescent="0.3">
      <c r="A208" t="s">
        <v>1961</v>
      </c>
      <c r="B208">
        <v>2000</v>
      </c>
      <c r="D208" t="s">
        <v>2749</v>
      </c>
      <c r="F208">
        <v>325180</v>
      </c>
      <c r="G208" t="s">
        <v>420</v>
      </c>
      <c r="H208" t="s">
        <v>2725</v>
      </c>
      <c r="I208" t="s">
        <v>2725</v>
      </c>
      <c r="J208" t="s">
        <v>2726</v>
      </c>
      <c r="K208" t="s">
        <v>2726</v>
      </c>
      <c r="L208">
        <f t="shared" si="3"/>
        <v>2000</v>
      </c>
      <c r="M208" s="1">
        <v>36599</v>
      </c>
      <c r="N208" s="1">
        <v>36637</v>
      </c>
      <c r="O208">
        <v>720</v>
      </c>
      <c r="R208" t="s">
        <v>30</v>
      </c>
      <c r="X208" t="s">
        <v>1968</v>
      </c>
    </row>
    <row r="209" spans="1:24" x14ac:dyDescent="0.3">
      <c r="A209" t="s">
        <v>1961</v>
      </c>
      <c r="B209">
        <v>2000</v>
      </c>
      <c r="D209" t="s">
        <v>2742</v>
      </c>
      <c r="F209" t="s">
        <v>3448</v>
      </c>
      <c r="G209" t="s">
        <v>420</v>
      </c>
      <c r="H209" t="s">
        <v>2712</v>
      </c>
      <c r="I209" t="s">
        <v>2712</v>
      </c>
      <c r="J209" t="s">
        <v>2713</v>
      </c>
      <c r="K209" t="s">
        <v>2713</v>
      </c>
      <c r="L209">
        <f t="shared" si="3"/>
        <v>2000</v>
      </c>
      <c r="M209" s="1">
        <v>36474</v>
      </c>
      <c r="N209" s="1">
        <v>36515</v>
      </c>
      <c r="O209">
        <v>721</v>
      </c>
      <c r="R209" t="s">
        <v>30</v>
      </c>
      <c r="X209" t="s">
        <v>1968</v>
      </c>
    </row>
    <row r="210" spans="1:24" x14ac:dyDescent="0.3">
      <c r="A210" t="s">
        <v>1961</v>
      </c>
      <c r="B210">
        <v>2013</v>
      </c>
      <c r="D210" t="s">
        <v>2145</v>
      </c>
      <c r="F210">
        <v>327212</v>
      </c>
      <c r="G210" t="s">
        <v>501</v>
      </c>
      <c r="H210" t="s">
        <v>2149</v>
      </c>
      <c r="I210" t="s">
        <v>2149</v>
      </c>
      <c r="J210" t="s">
        <v>2150</v>
      </c>
      <c r="K210" t="s">
        <v>2151</v>
      </c>
      <c r="L210">
        <f t="shared" si="3"/>
        <v>2013</v>
      </c>
      <c r="M210" s="1">
        <v>41213</v>
      </c>
      <c r="N210" s="1">
        <v>41264</v>
      </c>
      <c r="O210">
        <v>730</v>
      </c>
      <c r="R210" t="s">
        <v>30</v>
      </c>
      <c r="X210" t="s">
        <v>1968</v>
      </c>
    </row>
    <row r="211" spans="1:24" x14ac:dyDescent="0.3">
      <c r="A211" t="s">
        <v>1961</v>
      </c>
      <c r="B211">
        <v>1988</v>
      </c>
      <c r="F211">
        <v>327213</v>
      </c>
      <c r="G211" t="s">
        <v>8</v>
      </c>
      <c r="H211" t="s">
        <v>3145</v>
      </c>
      <c r="I211" t="s">
        <v>3145</v>
      </c>
      <c r="J211" t="s">
        <v>3146</v>
      </c>
      <c r="K211" t="s">
        <v>3146</v>
      </c>
      <c r="L211">
        <f t="shared" si="3"/>
        <v>1989</v>
      </c>
      <c r="M211" s="1">
        <v>32519</v>
      </c>
      <c r="N211" s="1">
        <v>33660</v>
      </c>
      <c r="O211">
        <v>740</v>
      </c>
      <c r="R211" t="s">
        <v>30</v>
      </c>
    </row>
    <row r="212" spans="1:24" x14ac:dyDescent="0.3">
      <c r="A212" t="s">
        <v>1961</v>
      </c>
      <c r="B212">
        <v>1996</v>
      </c>
      <c r="F212" t="s">
        <v>3436</v>
      </c>
      <c r="G212" t="s">
        <v>420</v>
      </c>
      <c r="H212" t="s">
        <v>2960</v>
      </c>
      <c r="I212" t="s">
        <v>2960</v>
      </c>
      <c r="J212" t="s">
        <v>2163</v>
      </c>
      <c r="K212" t="s">
        <v>2163</v>
      </c>
      <c r="L212">
        <f t="shared" si="3"/>
        <v>1996</v>
      </c>
      <c r="M212" s="1">
        <v>35305</v>
      </c>
      <c r="N212" s="1">
        <v>35416</v>
      </c>
      <c r="O212">
        <v>740.82500000000005</v>
      </c>
      <c r="R212" t="s">
        <v>1036</v>
      </c>
      <c r="S212" t="s">
        <v>2969</v>
      </c>
      <c r="X212" t="s">
        <v>1968</v>
      </c>
    </row>
    <row r="213" spans="1:24" x14ac:dyDescent="0.3">
      <c r="A213" t="s">
        <v>1961</v>
      </c>
      <c r="B213">
        <v>2014</v>
      </c>
      <c r="D213" t="s">
        <v>2124</v>
      </c>
      <c r="F213">
        <v>424210</v>
      </c>
      <c r="G213" t="s">
        <v>420</v>
      </c>
      <c r="H213" t="s">
        <v>2122</v>
      </c>
      <c r="I213" t="s">
        <v>2122</v>
      </c>
      <c r="J213" t="s">
        <v>2123</v>
      </c>
      <c r="K213" t="s">
        <v>2123</v>
      </c>
      <c r="L213">
        <f t="shared" si="3"/>
        <v>2014</v>
      </c>
      <c r="M213" s="1">
        <v>41879</v>
      </c>
      <c r="N213" s="1">
        <v>41926</v>
      </c>
      <c r="O213">
        <v>750</v>
      </c>
      <c r="R213" t="s">
        <v>30</v>
      </c>
      <c r="X213" t="s">
        <v>1968</v>
      </c>
    </row>
    <row r="214" spans="1:24" x14ac:dyDescent="0.3">
      <c r="A214" t="s">
        <v>1961</v>
      </c>
      <c r="B214">
        <v>2012</v>
      </c>
      <c r="D214" t="s">
        <v>2193</v>
      </c>
      <c r="F214">
        <v>446110</v>
      </c>
      <c r="G214" t="s">
        <v>463</v>
      </c>
      <c r="H214" t="s">
        <v>2198</v>
      </c>
      <c r="I214" t="s">
        <v>2198</v>
      </c>
      <c r="J214" t="s">
        <v>2199</v>
      </c>
      <c r="K214" t="s">
        <v>2199</v>
      </c>
      <c r="L214">
        <f t="shared" si="3"/>
        <v>2012</v>
      </c>
      <c r="M214" s="1">
        <v>40935</v>
      </c>
      <c r="N214" s="1">
        <v>40962</v>
      </c>
      <c r="O214">
        <v>760</v>
      </c>
      <c r="R214" t="s">
        <v>30</v>
      </c>
      <c r="X214" t="s">
        <v>1966</v>
      </c>
    </row>
    <row r="215" spans="1:24" x14ac:dyDescent="0.3">
      <c r="A215" t="s">
        <v>1961</v>
      </c>
      <c r="B215">
        <v>2001</v>
      </c>
      <c r="D215" t="s">
        <v>2664</v>
      </c>
      <c r="F215">
        <v>325510</v>
      </c>
      <c r="G215" t="s">
        <v>420</v>
      </c>
      <c r="H215" t="s">
        <v>1989</v>
      </c>
      <c r="I215" t="s">
        <v>1989</v>
      </c>
      <c r="J215" t="s">
        <v>2666</v>
      </c>
      <c r="K215" t="s">
        <v>2666</v>
      </c>
      <c r="L215">
        <f t="shared" si="3"/>
        <v>2001</v>
      </c>
      <c r="M215" s="1">
        <v>36879</v>
      </c>
      <c r="N215" s="1">
        <v>36921</v>
      </c>
      <c r="O215">
        <v>762</v>
      </c>
      <c r="R215" t="s">
        <v>15</v>
      </c>
      <c r="X215" t="s">
        <v>1968</v>
      </c>
    </row>
    <row r="216" spans="1:24" x14ac:dyDescent="0.3">
      <c r="A216" t="s">
        <v>1961</v>
      </c>
      <c r="B216">
        <v>2007</v>
      </c>
      <c r="D216" t="s">
        <v>2430</v>
      </c>
      <c r="F216">
        <v>486210</v>
      </c>
      <c r="G216" t="s">
        <v>975</v>
      </c>
      <c r="H216" t="s">
        <v>2432</v>
      </c>
      <c r="I216" t="s">
        <v>2432</v>
      </c>
      <c r="J216" t="s">
        <v>2434</v>
      </c>
      <c r="K216" t="s">
        <v>2433</v>
      </c>
      <c r="L216">
        <f t="shared" si="3"/>
        <v>2007</v>
      </c>
      <c r="M216" s="1">
        <v>39155</v>
      </c>
      <c r="N216" s="1">
        <v>39482</v>
      </c>
      <c r="O216">
        <v>790</v>
      </c>
      <c r="R216" t="s">
        <v>30</v>
      </c>
      <c r="X216" t="s">
        <v>2013</v>
      </c>
    </row>
    <row r="217" spans="1:24" x14ac:dyDescent="0.3">
      <c r="A217" t="s">
        <v>1961</v>
      </c>
      <c r="B217">
        <v>2015</v>
      </c>
      <c r="D217" t="s">
        <v>2035</v>
      </c>
      <c r="F217">
        <v>621493</v>
      </c>
      <c r="G217" t="s">
        <v>420</v>
      </c>
      <c r="H217" t="s">
        <v>2033</v>
      </c>
      <c r="I217" t="s">
        <v>2033</v>
      </c>
      <c r="J217" t="s">
        <v>2034</v>
      </c>
      <c r="K217" t="s">
        <v>2034</v>
      </c>
      <c r="L217">
        <f t="shared" si="3"/>
        <v>2015</v>
      </c>
      <c r="M217" s="1">
        <v>41943</v>
      </c>
      <c r="N217" s="1">
        <v>42061</v>
      </c>
      <c r="O217">
        <v>792</v>
      </c>
      <c r="R217" t="s">
        <v>30</v>
      </c>
      <c r="X217" t="s">
        <v>1968</v>
      </c>
    </row>
    <row r="218" spans="1:24" x14ac:dyDescent="0.3">
      <c r="A218" t="s">
        <v>1961</v>
      </c>
      <c r="B218">
        <v>1990</v>
      </c>
      <c r="F218">
        <v>541711</v>
      </c>
      <c r="G218" t="s">
        <v>501</v>
      </c>
      <c r="H218" t="s">
        <v>3117</v>
      </c>
      <c r="I218" t="s">
        <v>3117</v>
      </c>
      <c r="J218" t="s">
        <v>3118</v>
      </c>
      <c r="K218" t="s">
        <v>3118</v>
      </c>
      <c r="L218">
        <f t="shared" si="3"/>
        <v>1990</v>
      </c>
      <c r="M218" s="1">
        <v>33091</v>
      </c>
      <c r="N218" s="1">
        <v>33091</v>
      </c>
      <c r="O218">
        <v>798</v>
      </c>
      <c r="R218" t="s">
        <v>30</v>
      </c>
    </row>
    <row r="219" spans="1:24" x14ac:dyDescent="0.3">
      <c r="A219" t="s">
        <v>1961</v>
      </c>
      <c r="B219">
        <v>2003</v>
      </c>
      <c r="D219" t="s">
        <v>2583</v>
      </c>
      <c r="F219">
        <v>621511</v>
      </c>
      <c r="G219" t="s">
        <v>420</v>
      </c>
      <c r="H219" t="s">
        <v>2586</v>
      </c>
      <c r="I219" t="s">
        <v>2586</v>
      </c>
      <c r="J219" t="s">
        <v>2591</v>
      </c>
      <c r="K219" t="s">
        <v>2591</v>
      </c>
      <c r="L219">
        <f t="shared" si="3"/>
        <v>2003</v>
      </c>
      <c r="M219" s="1">
        <v>37673</v>
      </c>
      <c r="N219" s="1">
        <v>37719</v>
      </c>
      <c r="O219">
        <v>817</v>
      </c>
      <c r="R219" t="s">
        <v>15</v>
      </c>
      <c r="X219" t="s">
        <v>1968</v>
      </c>
    </row>
    <row r="220" spans="1:24" x14ac:dyDescent="0.3">
      <c r="A220" t="s">
        <v>1961</v>
      </c>
      <c r="B220">
        <v>2001</v>
      </c>
      <c r="D220" t="s">
        <v>2669</v>
      </c>
      <c r="F220">
        <v>486210</v>
      </c>
      <c r="G220" t="s">
        <v>420</v>
      </c>
      <c r="H220" t="s">
        <v>2672</v>
      </c>
      <c r="I220" t="s">
        <v>2672</v>
      </c>
      <c r="J220" t="s">
        <v>2673</v>
      </c>
      <c r="K220" t="s">
        <v>2673</v>
      </c>
      <c r="L220">
        <f t="shared" si="3"/>
        <v>2001</v>
      </c>
      <c r="M220" s="1">
        <v>36881</v>
      </c>
      <c r="N220" s="1">
        <v>36924</v>
      </c>
      <c r="O220">
        <v>840</v>
      </c>
      <c r="R220" t="s">
        <v>30</v>
      </c>
      <c r="X220" t="s">
        <v>1968</v>
      </c>
    </row>
    <row r="221" spans="1:24" x14ac:dyDescent="0.3">
      <c r="A221" t="s">
        <v>1961</v>
      </c>
      <c r="B221">
        <v>2012</v>
      </c>
      <c r="D221" t="s">
        <v>2227</v>
      </c>
      <c r="F221" t="s">
        <v>3526</v>
      </c>
      <c r="G221" t="s">
        <v>420</v>
      </c>
      <c r="H221" t="s">
        <v>2230</v>
      </c>
      <c r="I221" t="s">
        <v>2230</v>
      </c>
      <c r="J221" t="s">
        <v>2231</v>
      </c>
      <c r="K221" t="s">
        <v>2231</v>
      </c>
      <c r="L221">
        <f t="shared" si="3"/>
        <v>2012</v>
      </c>
      <c r="M221" s="1">
        <v>41025</v>
      </c>
      <c r="N221" s="1">
        <v>41151</v>
      </c>
      <c r="O221">
        <v>860</v>
      </c>
      <c r="R221" t="s">
        <v>30</v>
      </c>
      <c r="X221" t="s">
        <v>1968</v>
      </c>
    </row>
    <row r="222" spans="1:24" x14ac:dyDescent="0.3">
      <c r="A222" t="s">
        <v>1961</v>
      </c>
      <c r="B222">
        <v>2009</v>
      </c>
      <c r="D222" t="s">
        <v>2371</v>
      </c>
      <c r="F222">
        <v>339112</v>
      </c>
      <c r="G222" t="s">
        <v>420</v>
      </c>
      <c r="H222" t="s">
        <v>2375</v>
      </c>
      <c r="I222" t="s">
        <v>2375</v>
      </c>
      <c r="J222" t="s">
        <v>2377</v>
      </c>
      <c r="K222" t="s">
        <v>2377</v>
      </c>
      <c r="L222">
        <f t="shared" si="3"/>
        <v>2009</v>
      </c>
      <c r="M222" s="1">
        <v>39842</v>
      </c>
      <c r="N222" s="1">
        <v>39885</v>
      </c>
      <c r="O222">
        <v>865</v>
      </c>
      <c r="R222" t="s">
        <v>30</v>
      </c>
      <c r="X222" t="s">
        <v>1968</v>
      </c>
    </row>
    <row r="223" spans="1:24" x14ac:dyDescent="0.3">
      <c r="A223" t="s">
        <v>1961</v>
      </c>
      <c r="B223">
        <v>2010</v>
      </c>
      <c r="D223" t="s">
        <v>2292</v>
      </c>
      <c r="F223">
        <v>312111</v>
      </c>
      <c r="G223" t="s">
        <v>501</v>
      </c>
      <c r="H223" t="s">
        <v>3091</v>
      </c>
      <c r="I223" t="s">
        <v>3091</v>
      </c>
      <c r="J223" t="s">
        <v>2301</v>
      </c>
      <c r="K223" t="s">
        <v>2301</v>
      </c>
      <c r="L223">
        <f t="shared" si="3"/>
        <v>2010</v>
      </c>
      <c r="M223" s="1">
        <v>40235</v>
      </c>
      <c r="N223" s="1">
        <v>40449</v>
      </c>
      <c r="O223">
        <v>900</v>
      </c>
      <c r="R223" t="s">
        <v>30</v>
      </c>
      <c r="X223" t="s">
        <v>1968</v>
      </c>
    </row>
    <row r="224" spans="1:24" x14ac:dyDescent="0.3">
      <c r="A224" t="s">
        <v>1961</v>
      </c>
      <c r="B224">
        <v>2004</v>
      </c>
      <c r="D224" t="s">
        <v>2534</v>
      </c>
      <c r="F224" t="s">
        <v>3525</v>
      </c>
      <c r="G224" t="s">
        <v>420</v>
      </c>
      <c r="H224" t="s">
        <v>18</v>
      </c>
      <c r="I224" t="s">
        <v>18</v>
      </c>
      <c r="J224" t="s">
        <v>2549</v>
      </c>
      <c r="K224" t="s">
        <v>2549</v>
      </c>
      <c r="L224">
        <f t="shared" si="3"/>
        <v>2004</v>
      </c>
      <c r="M224" s="1">
        <v>38245</v>
      </c>
      <c r="N224" s="1">
        <v>38366</v>
      </c>
      <c r="O224">
        <v>900</v>
      </c>
      <c r="R224" t="s">
        <v>30</v>
      </c>
      <c r="X224" t="s">
        <v>1968</v>
      </c>
    </row>
    <row r="225" spans="1:24" x14ac:dyDescent="0.3">
      <c r="A225" t="s">
        <v>1961</v>
      </c>
      <c r="B225">
        <v>1998</v>
      </c>
      <c r="D225" t="s">
        <v>2826</v>
      </c>
      <c r="F225">
        <v>336390</v>
      </c>
      <c r="G225" t="s">
        <v>420</v>
      </c>
      <c r="H225" t="s">
        <v>767</v>
      </c>
      <c r="I225" t="s">
        <v>767</v>
      </c>
      <c r="J225" t="s">
        <v>2835</v>
      </c>
      <c r="K225" t="s">
        <v>2835</v>
      </c>
      <c r="L225">
        <f t="shared" si="3"/>
        <v>1998</v>
      </c>
      <c r="M225" s="1">
        <v>35788</v>
      </c>
      <c r="N225" s="1">
        <v>35892</v>
      </c>
      <c r="O225">
        <v>945</v>
      </c>
      <c r="R225" t="s">
        <v>30</v>
      </c>
      <c r="X225" t="s">
        <v>1968</v>
      </c>
    </row>
    <row r="226" spans="1:24" x14ac:dyDescent="0.3">
      <c r="A226" t="s">
        <v>1961</v>
      </c>
      <c r="B226">
        <v>1995</v>
      </c>
      <c r="F226" t="s">
        <v>3524</v>
      </c>
      <c r="G226" t="s">
        <v>501</v>
      </c>
      <c r="H226" t="s">
        <v>2486</v>
      </c>
      <c r="I226" t="s">
        <v>2486</v>
      </c>
      <c r="J226" t="s">
        <v>2975</v>
      </c>
      <c r="K226" t="s">
        <v>2975</v>
      </c>
      <c r="L226">
        <f t="shared" si="3"/>
        <v>1995</v>
      </c>
      <c r="M226" s="1">
        <v>34817</v>
      </c>
      <c r="N226" s="1">
        <v>34817</v>
      </c>
      <c r="O226">
        <v>965</v>
      </c>
      <c r="R226" t="s">
        <v>30</v>
      </c>
      <c r="X226" t="s">
        <v>2013</v>
      </c>
    </row>
    <row r="227" spans="1:24" x14ac:dyDescent="0.3">
      <c r="A227" t="s">
        <v>1961</v>
      </c>
      <c r="B227">
        <v>2016</v>
      </c>
      <c r="D227" t="s">
        <v>2023</v>
      </c>
      <c r="F227">
        <v>221210</v>
      </c>
      <c r="G227" t="s">
        <v>463</v>
      </c>
      <c r="H227" t="s">
        <v>2021</v>
      </c>
      <c r="I227" t="s">
        <v>2021</v>
      </c>
      <c r="J227" t="s">
        <v>2022</v>
      </c>
      <c r="K227" t="s">
        <v>2022</v>
      </c>
      <c r="L227">
        <f t="shared" si="3"/>
        <v>2016</v>
      </c>
      <c r="M227" s="1">
        <v>42578</v>
      </c>
      <c r="N227" s="1">
        <v>42585</v>
      </c>
      <c r="O227">
        <v>982</v>
      </c>
      <c r="R227" t="s">
        <v>30</v>
      </c>
      <c r="X227" t="s">
        <v>1968</v>
      </c>
    </row>
    <row r="228" spans="1:24" x14ac:dyDescent="0.3">
      <c r="A228" t="s">
        <v>1961</v>
      </c>
      <c r="B228">
        <v>2017</v>
      </c>
      <c r="D228" t="s">
        <v>2002</v>
      </c>
      <c r="F228">
        <v>339113</v>
      </c>
      <c r="G228" t="s">
        <v>420</v>
      </c>
      <c r="H228" t="s">
        <v>1999</v>
      </c>
      <c r="I228" t="s">
        <v>1999</v>
      </c>
      <c r="J228" t="s">
        <v>2000</v>
      </c>
      <c r="K228" t="s">
        <v>2001</v>
      </c>
      <c r="L228">
        <f t="shared" si="3"/>
        <v>2017</v>
      </c>
      <c r="M228" s="1">
        <v>43005</v>
      </c>
      <c r="N228" s="1">
        <v>43091</v>
      </c>
      <c r="O228">
        <v>1000</v>
      </c>
      <c r="R228" t="s">
        <v>30</v>
      </c>
      <c r="X228" t="s">
        <v>1968</v>
      </c>
    </row>
    <row r="229" spans="1:24" x14ac:dyDescent="0.3">
      <c r="A229" t="s">
        <v>1961</v>
      </c>
      <c r="B229">
        <v>2005</v>
      </c>
      <c r="D229" t="s">
        <v>2500</v>
      </c>
      <c r="F229">
        <v>621511</v>
      </c>
      <c r="G229" t="s">
        <v>420</v>
      </c>
      <c r="H229" t="s">
        <v>2502</v>
      </c>
      <c r="I229" t="s">
        <v>2502</v>
      </c>
      <c r="J229" t="s">
        <v>2503</v>
      </c>
      <c r="K229" t="s">
        <v>2503</v>
      </c>
      <c r="L229">
        <f t="shared" si="3"/>
        <v>2005</v>
      </c>
      <c r="M229" s="1">
        <v>38341</v>
      </c>
      <c r="N229" s="1">
        <v>38387</v>
      </c>
      <c r="O229">
        <v>1000</v>
      </c>
      <c r="R229" t="s">
        <v>30</v>
      </c>
      <c r="X229" t="s">
        <v>1968</v>
      </c>
    </row>
    <row r="230" spans="1:24" x14ac:dyDescent="0.3">
      <c r="A230" t="s">
        <v>1961</v>
      </c>
      <c r="B230">
        <v>2001</v>
      </c>
      <c r="D230" t="s">
        <v>2649</v>
      </c>
      <c r="F230" t="s">
        <v>3523</v>
      </c>
      <c r="G230" t="s">
        <v>420</v>
      </c>
      <c r="H230" t="s">
        <v>2650</v>
      </c>
      <c r="I230" t="s">
        <v>2650</v>
      </c>
      <c r="J230" t="s">
        <v>2651</v>
      </c>
      <c r="K230" t="s">
        <v>2651</v>
      </c>
      <c r="L230">
        <f t="shared" si="3"/>
        <v>2001</v>
      </c>
      <c r="M230" s="1">
        <v>36801</v>
      </c>
      <c r="N230" s="1">
        <v>36847</v>
      </c>
      <c r="O230">
        <v>1000</v>
      </c>
      <c r="R230" t="s">
        <v>15</v>
      </c>
      <c r="X230" t="s">
        <v>1968</v>
      </c>
    </row>
    <row r="231" spans="1:24" x14ac:dyDescent="0.3">
      <c r="A231" t="s">
        <v>1961</v>
      </c>
      <c r="B231">
        <v>1995</v>
      </c>
      <c r="F231">
        <v>312229</v>
      </c>
      <c r="G231" t="s">
        <v>420</v>
      </c>
      <c r="H231" t="s">
        <v>2971</v>
      </c>
      <c r="I231" t="s">
        <v>2971</v>
      </c>
      <c r="J231" t="s">
        <v>2972</v>
      </c>
      <c r="K231" t="s">
        <v>2972</v>
      </c>
      <c r="L231">
        <f t="shared" si="3"/>
        <v>1995</v>
      </c>
      <c r="M231" s="1">
        <v>34638</v>
      </c>
      <c r="N231" s="1">
        <v>34808</v>
      </c>
      <c r="O231">
        <v>1000</v>
      </c>
      <c r="R231" t="s">
        <v>30</v>
      </c>
      <c r="X231" t="s">
        <v>2013</v>
      </c>
    </row>
    <row r="232" spans="1:24" x14ac:dyDescent="0.3">
      <c r="A232" t="s">
        <v>1961</v>
      </c>
      <c r="B232">
        <v>1989</v>
      </c>
      <c r="F232">
        <v>324110</v>
      </c>
      <c r="G232" t="s">
        <v>420</v>
      </c>
      <c r="H232" t="s">
        <v>3128</v>
      </c>
      <c r="I232" t="s">
        <v>3128</v>
      </c>
      <c r="J232" t="s">
        <v>3129</v>
      </c>
      <c r="K232" t="s">
        <v>3129</v>
      </c>
      <c r="L232">
        <f t="shared" si="3"/>
        <v>1990</v>
      </c>
      <c r="M232" s="1">
        <v>32870</v>
      </c>
      <c r="N232" s="1">
        <v>32870</v>
      </c>
      <c r="O232">
        <v>1060</v>
      </c>
      <c r="R232" t="s">
        <v>30</v>
      </c>
    </row>
    <row r="233" spans="1:24" x14ac:dyDescent="0.3">
      <c r="A233" t="s">
        <v>1961</v>
      </c>
      <c r="B233">
        <v>2006</v>
      </c>
      <c r="D233" t="s">
        <v>2492</v>
      </c>
      <c r="F233">
        <v>221210</v>
      </c>
      <c r="G233" t="s">
        <v>420</v>
      </c>
      <c r="H233" t="s">
        <v>2493</v>
      </c>
      <c r="I233" t="s">
        <v>2494</v>
      </c>
      <c r="J233" t="s">
        <v>2495</v>
      </c>
      <c r="K233" t="s">
        <v>2495</v>
      </c>
      <c r="L233">
        <f t="shared" si="3"/>
        <v>2006</v>
      </c>
      <c r="M233" s="1">
        <v>38947</v>
      </c>
      <c r="N233" s="1">
        <v>39024</v>
      </c>
      <c r="O233">
        <v>1100</v>
      </c>
      <c r="R233" t="s">
        <v>30</v>
      </c>
      <c r="X233" t="s">
        <v>1968</v>
      </c>
    </row>
    <row r="234" spans="1:24" x14ac:dyDescent="0.3">
      <c r="A234" t="s">
        <v>1961</v>
      </c>
      <c r="B234">
        <v>1999</v>
      </c>
      <c r="D234" t="s">
        <v>2768</v>
      </c>
      <c r="F234" t="s">
        <v>3522</v>
      </c>
      <c r="G234" t="s">
        <v>420</v>
      </c>
      <c r="H234" t="s">
        <v>2771</v>
      </c>
      <c r="I234" t="s">
        <v>2771</v>
      </c>
      <c r="J234" t="s">
        <v>2772</v>
      </c>
      <c r="K234" t="s">
        <v>2772</v>
      </c>
      <c r="L234">
        <f t="shared" si="3"/>
        <v>1999</v>
      </c>
      <c r="M234" s="1">
        <v>36171</v>
      </c>
      <c r="N234" s="1">
        <v>36272</v>
      </c>
      <c r="O234">
        <v>1100</v>
      </c>
      <c r="R234" t="s">
        <v>30</v>
      </c>
      <c r="X234" t="s">
        <v>1968</v>
      </c>
    </row>
    <row r="235" spans="1:24" x14ac:dyDescent="0.3">
      <c r="A235" t="s">
        <v>1961</v>
      </c>
      <c r="B235">
        <v>1988</v>
      </c>
      <c r="F235">
        <v>314999</v>
      </c>
      <c r="G235" t="s">
        <v>420</v>
      </c>
      <c r="H235" t="s">
        <v>3158</v>
      </c>
      <c r="I235" t="s">
        <v>3158</v>
      </c>
      <c r="J235" t="s">
        <v>3159</v>
      </c>
      <c r="K235" t="s">
        <v>3159</v>
      </c>
      <c r="L235">
        <f t="shared" si="3"/>
        <v>1989</v>
      </c>
      <c r="M235" s="1">
        <v>32491</v>
      </c>
      <c r="N235" s="1">
        <v>32491</v>
      </c>
      <c r="O235">
        <v>1100</v>
      </c>
      <c r="R235" t="s">
        <v>30</v>
      </c>
    </row>
    <row r="236" spans="1:24" x14ac:dyDescent="0.3">
      <c r="A236" t="s">
        <v>1961</v>
      </c>
      <c r="B236">
        <v>1985</v>
      </c>
      <c r="F236" t="s">
        <v>3434</v>
      </c>
      <c r="G236" t="s">
        <v>420</v>
      </c>
      <c r="H236" t="s">
        <v>3242</v>
      </c>
      <c r="I236" t="s">
        <v>3242</v>
      </c>
      <c r="J236" t="s">
        <v>3243</v>
      </c>
      <c r="K236" t="s">
        <v>3243</v>
      </c>
      <c r="L236">
        <f t="shared" si="3"/>
        <v>1985</v>
      </c>
      <c r="M236" s="1">
        <v>31309</v>
      </c>
      <c r="N236" s="1">
        <v>31449</v>
      </c>
      <c r="O236">
        <v>1100</v>
      </c>
      <c r="R236" t="s">
        <v>30</v>
      </c>
    </row>
    <row r="237" spans="1:24" x14ac:dyDescent="0.3">
      <c r="A237" t="s">
        <v>1961</v>
      </c>
      <c r="B237">
        <v>1998</v>
      </c>
      <c r="D237" t="s">
        <v>2828</v>
      </c>
      <c r="F237">
        <v>325612</v>
      </c>
      <c r="G237" t="s">
        <v>420</v>
      </c>
      <c r="H237" t="s">
        <v>2833</v>
      </c>
      <c r="I237" t="s">
        <v>2833</v>
      </c>
      <c r="J237" t="s">
        <v>2837</v>
      </c>
      <c r="K237" t="s">
        <v>2838</v>
      </c>
      <c r="L237">
        <f t="shared" si="3"/>
        <v>1998</v>
      </c>
      <c r="M237" s="1">
        <v>35818</v>
      </c>
      <c r="N237" s="1">
        <v>35906</v>
      </c>
      <c r="O237">
        <v>1125</v>
      </c>
      <c r="R237" t="s">
        <v>30</v>
      </c>
      <c r="X237" t="s">
        <v>1968</v>
      </c>
    </row>
    <row r="238" spans="1:24" x14ac:dyDescent="0.3">
      <c r="A238" t="s">
        <v>1961</v>
      </c>
      <c r="B238">
        <v>2013</v>
      </c>
      <c r="D238" t="s">
        <v>2153</v>
      </c>
      <c r="F238">
        <v>336390</v>
      </c>
      <c r="G238" t="s">
        <v>420</v>
      </c>
      <c r="H238" t="s">
        <v>2156</v>
      </c>
      <c r="I238" t="s">
        <v>2156</v>
      </c>
      <c r="J238" t="s">
        <v>2158</v>
      </c>
      <c r="K238" t="s">
        <v>2157</v>
      </c>
      <c r="L238">
        <f t="shared" si="3"/>
        <v>2013</v>
      </c>
      <c r="M238" s="1">
        <v>41239</v>
      </c>
      <c r="N238" s="1">
        <v>41388</v>
      </c>
      <c r="O238">
        <v>1150</v>
      </c>
      <c r="R238" t="s">
        <v>30</v>
      </c>
      <c r="X238" t="s">
        <v>1968</v>
      </c>
    </row>
    <row r="239" spans="1:24" x14ac:dyDescent="0.3">
      <c r="A239" t="s">
        <v>1961</v>
      </c>
      <c r="B239">
        <v>1993</v>
      </c>
      <c r="F239">
        <v>325612</v>
      </c>
      <c r="G239" t="s">
        <v>420</v>
      </c>
      <c r="H239" t="s">
        <v>2833</v>
      </c>
      <c r="I239" t="s">
        <v>2833</v>
      </c>
      <c r="J239" t="s">
        <v>3059</v>
      </c>
      <c r="K239" t="s">
        <v>3296</v>
      </c>
      <c r="L239">
        <f t="shared" si="3"/>
        <v>1993</v>
      </c>
      <c r="M239" s="1">
        <v>34044</v>
      </c>
      <c r="N239" s="1">
        <v>34044</v>
      </c>
      <c r="O239">
        <v>1150</v>
      </c>
      <c r="R239" t="s">
        <v>30</v>
      </c>
      <c r="X239" t="s">
        <v>1968</v>
      </c>
    </row>
    <row r="240" spans="1:24" x14ac:dyDescent="0.3">
      <c r="A240" t="s">
        <v>1961</v>
      </c>
      <c r="B240">
        <v>1994</v>
      </c>
      <c r="F240">
        <v>446110</v>
      </c>
      <c r="G240" t="s">
        <v>420</v>
      </c>
      <c r="H240" t="s">
        <v>3035</v>
      </c>
      <c r="I240" t="s">
        <v>3035</v>
      </c>
      <c r="J240" t="s">
        <v>3036</v>
      </c>
      <c r="K240" t="s">
        <v>3037</v>
      </c>
      <c r="L240">
        <f t="shared" si="3"/>
        <v>1994</v>
      </c>
      <c r="M240" s="1">
        <v>34562</v>
      </c>
      <c r="N240" s="1">
        <v>34562</v>
      </c>
      <c r="O240">
        <v>1162</v>
      </c>
      <c r="R240" t="s">
        <v>30</v>
      </c>
      <c r="X240" t="s">
        <v>1968</v>
      </c>
    </row>
    <row r="241" spans="1:24" x14ac:dyDescent="0.3">
      <c r="A241" t="s">
        <v>1961</v>
      </c>
      <c r="B241">
        <v>2007</v>
      </c>
      <c r="D241" t="s">
        <v>2466</v>
      </c>
      <c r="F241" t="s">
        <v>3423</v>
      </c>
      <c r="G241" t="s">
        <v>420</v>
      </c>
      <c r="H241" t="s">
        <v>2469</v>
      </c>
      <c r="I241" t="s">
        <v>2469</v>
      </c>
      <c r="J241" t="s">
        <v>2470</v>
      </c>
      <c r="K241" t="s">
        <v>2470</v>
      </c>
      <c r="L241">
        <f t="shared" si="3"/>
        <v>2007</v>
      </c>
      <c r="M241" s="1">
        <v>39303</v>
      </c>
      <c r="N241" s="1">
        <v>39346</v>
      </c>
      <c r="O241">
        <v>1200</v>
      </c>
      <c r="R241" t="s">
        <v>30</v>
      </c>
      <c r="X241" t="s">
        <v>1968</v>
      </c>
    </row>
    <row r="242" spans="1:24" x14ac:dyDescent="0.3">
      <c r="A242" t="s">
        <v>1961</v>
      </c>
      <c r="B242">
        <v>2000</v>
      </c>
      <c r="D242" t="s">
        <v>2748</v>
      </c>
      <c r="F242">
        <v>524127</v>
      </c>
      <c r="G242" t="s">
        <v>420</v>
      </c>
      <c r="H242" t="s">
        <v>2092</v>
      </c>
      <c r="I242" t="s">
        <v>2092</v>
      </c>
      <c r="J242" t="s">
        <v>2724</v>
      </c>
      <c r="K242" t="s">
        <v>2724</v>
      </c>
      <c r="L242">
        <f t="shared" si="3"/>
        <v>2000</v>
      </c>
      <c r="M242" s="1">
        <v>36537</v>
      </c>
      <c r="N242" s="1">
        <v>36690</v>
      </c>
      <c r="O242">
        <v>1200</v>
      </c>
      <c r="R242" t="s">
        <v>30</v>
      </c>
      <c r="X242" t="s">
        <v>1968</v>
      </c>
    </row>
    <row r="243" spans="1:24" x14ac:dyDescent="0.3">
      <c r="A243" t="s">
        <v>1961</v>
      </c>
      <c r="B243">
        <v>1987</v>
      </c>
      <c r="F243">
        <v>325120</v>
      </c>
      <c r="G243" t="s">
        <v>420</v>
      </c>
      <c r="H243" t="s">
        <v>3256</v>
      </c>
      <c r="I243" t="s">
        <v>3256</v>
      </c>
      <c r="J243" t="s">
        <v>3257</v>
      </c>
      <c r="K243" t="s">
        <v>3257</v>
      </c>
      <c r="L243">
        <f t="shared" si="3"/>
        <v>1987</v>
      </c>
      <c r="M243" s="1">
        <v>31973</v>
      </c>
      <c r="N243" s="1">
        <v>31973</v>
      </c>
      <c r="O243">
        <v>1200</v>
      </c>
      <c r="R243" t="s">
        <v>30</v>
      </c>
    </row>
    <row r="244" spans="1:24" x14ac:dyDescent="0.3">
      <c r="A244" t="s">
        <v>1961</v>
      </c>
      <c r="B244">
        <v>1979</v>
      </c>
      <c r="F244" t="s">
        <v>3521</v>
      </c>
      <c r="G244" t="s">
        <v>501</v>
      </c>
      <c r="H244" t="s">
        <v>2716</v>
      </c>
      <c r="I244" t="s">
        <v>2716</v>
      </c>
      <c r="J244" t="s">
        <v>3163</v>
      </c>
      <c r="K244" t="s">
        <v>3163</v>
      </c>
      <c r="L244">
        <f t="shared" si="3"/>
        <v>1979</v>
      </c>
      <c r="M244" s="1">
        <v>29064</v>
      </c>
      <c r="N244" s="1">
        <v>29154</v>
      </c>
      <c r="O244">
        <v>1200</v>
      </c>
      <c r="R244" t="s">
        <v>30</v>
      </c>
    </row>
    <row r="245" spans="1:24" x14ac:dyDescent="0.3">
      <c r="A245" t="s">
        <v>1961</v>
      </c>
      <c r="B245">
        <v>2007</v>
      </c>
      <c r="D245" t="s">
        <v>2450</v>
      </c>
      <c r="F245">
        <v>812210</v>
      </c>
      <c r="G245" t="s">
        <v>420</v>
      </c>
      <c r="H245" t="s">
        <v>2090</v>
      </c>
      <c r="I245" t="s">
        <v>2090</v>
      </c>
      <c r="J245" t="s">
        <v>2452</v>
      </c>
      <c r="K245" t="s">
        <v>2452</v>
      </c>
      <c r="L245">
        <f t="shared" si="3"/>
        <v>2007</v>
      </c>
      <c r="M245" s="1">
        <v>39043</v>
      </c>
      <c r="N245" s="1">
        <v>39574</v>
      </c>
      <c r="O245">
        <v>1230</v>
      </c>
      <c r="R245" t="s">
        <v>30</v>
      </c>
      <c r="X245" t="s">
        <v>1968</v>
      </c>
    </row>
    <row r="246" spans="1:24" x14ac:dyDescent="0.3">
      <c r="A246" t="s">
        <v>1961</v>
      </c>
      <c r="B246">
        <v>1990</v>
      </c>
      <c r="F246" t="s">
        <v>3520</v>
      </c>
      <c r="G246" t="s">
        <v>420</v>
      </c>
      <c r="H246" t="s">
        <v>2714</v>
      </c>
      <c r="I246" t="s">
        <v>2714</v>
      </c>
      <c r="J246" t="s">
        <v>2912</v>
      </c>
      <c r="K246" t="s">
        <v>3123</v>
      </c>
      <c r="L246">
        <f t="shared" si="3"/>
        <v>1990</v>
      </c>
      <c r="M246" s="1">
        <v>33142</v>
      </c>
      <c r="N246" s="1">
        <v>33142</v>
      </c>
      <c r="O246">
        <v>1250</v>
      </c>
      <c r="R246" t="s">
        <v>30</v>
      </c>
    </row>
    <row r="247" spans="1:24" x14ac:dyDescent="0.3">
      <c r="A247" t="s">
        <v>1961</v>
      </c>
      <c r="B247">
        <v>2013</v>
      </c>
      <c r="D247" t="s">
        <v>2174</v>
      </c>
      <c r="F247">
        <v>541910</v>
      </c>
      <c r="G247" t="s">
        <v>420</v>
      </c>
      <c r="H247" t="s">
        <v>2177</v>
      </c>
      <c r="I247" t="s">
        <v>2177</v>
      </c>
      <c r="J247" t="s">
        <v>2178</v>
      </c>
      <c r="K247" t="s">
        <v>2178</v>
      </c>
      <c r="L247">
        <f t="shared" si="3"/>
        <v>2013</v>
      </c>
      <c r="M247" s="1">
        <v>41537</v>
      </c>
      <c r="N247" s="1">
        <v>41731</v>
      </c>
      <c r="O247">
        <v>1260</v>
      </c>
      <c r="R247" t="s">
        <v>30</v>
      </c>
      <c r="X247" t="s">
        <v>1968</v>
      </c>
    </row>
    <row r="248" spans="1:24" x14ac:dyDescent="0.3">
      <c r="A248" t="s">
        <v>1961</v>
      </c>
      <c r="B248">
        <v>2008</v>
      </c>
      <c r="D248" t="s">
        <v>2395</v>
      </c>
      <c r="F248">
        <v>445110</v>
      </c>
      <c r="G248" t="s">
        <v>420</v>
      </c>
      <c r="H248" t="s">
        <v>2399</v>
      </c>
      <c r="I248" t="s">
        <v>2399</v>
      </c>
      <c r="J248" t="s">
        <v>2400</v>
      </c>
      <c r="K248" t="s">
        <v>2400</v>
      </c>
      <c r="L248">
        <f t="shared" si="3"/>
        <v>2008</v>
      </c>
      <c r="M248" s="1">
        <v>39413</v>
      </c>
      <c r="N248" s="1">
        <v>39451</v>
      </c>
      <c r="O248">
        <v>1300</v>
      </c>
      <c r="R248" t="s">
        <v>30</v>
      </c>
      <c r="X248" t="s">
        <v>1968</v>
      </c>
    </row>
    <row r="249" spans="1:24" x14ac:dyDescent="0.3">
      <c r="A249" t="s">
        <v>1961</v>
      </c>
      <c r="B249">
        <v>2002</v>
      </c>
      <c r="D249" t="s">
        <v>2633</v>
      </c>
      <c r="F249" t="s">
        <v>3519</v>
      </c>
      <c r="G249" t="s">
        <v>420</v>
      </c>
      <c r="H249" t="s">
        <v>1805</v>
      </c>
      <c r="I249" t="s">
        <v>1805</v>
      </c>
      <c r="J249" t="s">
        <v>2636</v>
      </c>
      <c r="K249" t="s">
        <v>2635</v>
      </c>
      <c r="L249">
        <f t="shared" si="3"/>
        <v>2002</v>
      </c>
      <c r="M249" s="1">
        <v>37377</v>
      </c>
      <c r="N249" s="1">
        <v>37736</v>
      </c>
      <c r="O249">
        <v>1300</v>
      </c>
      <c r="R249" t="s">
        <v>30</v>
      </c>
      <c r="X249" t="s">
        <v>1968</v>
      </c>
    </row>
    <row r="250" spans="1:24" x14ac:dyDescent="0.3">
      <c r="A250" t="s">
        <v>1961</v>
      </c>
      <c r="B250">
        <v>1991</v>
      </c>
      <c r="F250">
        <v>221310</v>
      </c>
      <c r="G250" t="s">
        <v>501</v>
      </c>
      <c r="H250" t="s">
        <v>3093</v>
      </c>
      <c r="I250" t="s">
        <v>3093</v>
      </c>
      <c r="J250" t="s">
        <v>3094</v>
      </c>
      <c r="K250" t="s">
        <v>3094</v>
      </c>
      <c r="L250">
        <f t="shared" si="3"/>
        <v>1992</v>
      </c>
      <c r="M250" s="1">
        <v>33540</v>
      </c>
      <c r="N250" s="1">
        <v>33540</v>
      </c>
      <c r="O250">
        <v>1300</v>
      </c>
      <c r="R250" t="s">
        <v>30</v>
      </c>
      <c r="X250" t="s">
        <v>1968</v>
      </c>
    </row>
    <row r="251" spans="1:24" x14ac:dyDescent="0.3">
      <c r="A251" t="s">
        <v>1961</v>
      </c>
      <c r="B251">
        <v>2014</v>
      </c>
      <c r="D251" t="s">
        <v>2089</v>
      </c>
      <c r="F251">
        <v>812210</v>
      </c>
      <c r="G251" t="s">
        <v>420</v>
      </c>
      <c r="H251" t="s">
        <v>2090</v>
      </c>
      <c r="I251" t="s">
        <v>2090</v>
      </c>
      <c r="J251" t="s">
        <v>2091</v>
      </c>
      <c r="K251" t="s">
        <v>2091</v>
      </c>
      <c r="L251">
        <f t="shared" si="3"/>
        <v>2014</v>
      </c>
      <c r="M251" s="1">
        <v>41631</v>
      </c>
      <c r="N251" s="1">
        <v>41992</v>
      </c>
      <c r="O251">
        <v>1400</v>
      </c>
      <c r="R251" t="s">
        <v>30</v>
      </c>
      <c r="X251" t="s">
        <v>1968</v>
      </c>
    </row>
    <row r="252" spans="1:24" x14ac:dyDescent="0.3">
      <c r="A252" t="s">
        <v>1961</v>
      </c>
      <c r="B252">
        <v>2009</v>
      </c>
      <c r="D252" t="s">
        <v>2333</v>
      </c>
      <c r="F252">
        <v>541511</v>
      </c>
      <c r="G252" t="s">
        <v>975</v>
      </c>
      <c r="H252" t="s">
        <v>2337</v>
      </c>
      <c r="I252" t="s">
        <v>2337</v>
      </c>
      <c r="J252" t="s">
        <v>2338</v>
      </c>
      <c r="K252" t="s">
        <v>2338</v>
      </c>
      <c r="L252">
        <f t="shared" si="3"/>
        <v>2009</v>
      </c>
      <c r="M252" s="1">
        <v>39777</v>
      </c>
      <c r="N252" s="1">
        <v>39885</v>
      </c>
      <c r="O252">
        <v>1400</v>
      </c>
      <c r="R252" t="s">
        <v>30</v>
      </c>
      <c r="X252" t="s">
        <v>1966</v>
      </c>
    </row>
    <row r="253" spans="1:24" x14ac:dyDescent="0.3">
      <c r="A253" t="s">
        <v>1961</v>
      </c>
      <c r="B253">
        <v>2007</v>
      </c>
      <c r="D253" t="s">
        <v>2431</v>
      </c>
      <c r="F253" t="s">
        <v>3518</v>
      </c>
      <c r="G253" t="s">
        <v>948</v>
      </c>
      <c r="H253" t="s">
        <v>2435</v>
      </c>
      <c r="I253" t="s">
        <v>2435</v>
      </c>
      <c r="J253" t="s">
        <v>2436</v>
      </c>
      <c r="K253" t="s">
        <v>2436</v>
      </c>
      <c r="L253">
        <f t="shared" si="3"/>
        <v>2007</v>
      </c>
      <c r="M253" s="1">
        <v>39205</v>
      </c>
      <c r="N253" s="1">
        <v>39358</v>
      </c>
      <c r="O253">
        <v>1400</v>
      </c>
      <c r="R253" t="s">
        <v>30</v>
      </c>
      <c r="X253" t="s">
        <v>2013</v>
      </c>
    </row>
    <row r="254" spans="1:24" x14ac:dyDescent="0.3">
      <c r="A254" t="s">
        <v>1961</v>
      </c>
      <c r="B254">
        <v>1995</v>
      </c>
      <c r="F254">
        <v>513220</v>
      </c>
      <c r="G254" t="s">
        <v>420</v>
      </c>
      <c r="H254" t="s">
        <v>3002</v>
      </c>
      <c r="I254" t="s">
        <v>3002</v>
      </c>
      <c r="J254" t="s">
        <v>3003</v>
      </c>
      <c r="K254" t="s">
        <v>3003</v>
      </c>
      <c r="L254">
        <f t="shared" si="3"/>
        <v>1995</v>
      </c>
      <c r="M254" s="1">
        <v>34822</v>
      </c>
      <c r="N254" s="1">
        <v>34822</v>
      </c>
      <c r="O254">
        <v>1400</v>
      </c>
      <c r="R254" t="s">
        <v>30</v>
      </c>
      <c r="X254" t="s">
        <v>1968</v>
      </c>
    </row>
    <row r="255" spans="1:24" x14ac:dyDescent="0.3">
      <c r="A255" t="s">
        <v>1961</v>
      </c>
      <c r="B255">
        <v>2012</v>
      </c>
      <c r="D255" t="s">
        <v>2236</v>
      </c>
      <c r="F255" t="s">
        <v>3495</v>
      </c>
      <c r="G255" t="s">
        <v>501</v>
      </c>
      <c r="H255" t="s">
        <v>2037</v>
      </c>
      <c r="I255" t="s">
        <v>2037</v>
      </c>
      <c r="J255" t="s">
        <v>2239</v>
      </c>
      <c r="K255" t="s">
        <v>2239</v>
      </c>
      <c r="L255">
        <f t="shared" si="3"/>
        <v>2012</v>
      </c>
      <c r="M255" s="1">
        <v>41106</v>
      </c>
      <c r="N255" s="1">
        <v>41157</v>
      </c>
      <c r="O255">
        <v>1500</v>
      </c>
      <c r="R255" t="s">
        <v>30</v>
      </c>
      <c r="X255" t="s">
        <v>1968</v>
      </c>
    </row>
    <row r="256" spans="1:24" x14ac:dyDescent="0.3">
      <c r="A256" t="s">
        <v>1961</v>
      </c>
      <c r="B256">
        <v>2010</v>
      </c>
      <c r="D256" t="s">
        <v>2303</v>
      </c>
      <c r="F256" t="s">
        <v>3517</v>
      </c>
      <c r="G256" t="s">
        <v>420</v>
      </c>
      <c r="H256" t="s">
        <v>2307</v>
      </c>
      <c r="I256" t="s">
        <v>2307</v>
      </c>
      <c r="J256" t="s">
        <v>2308</v>
      </c>
      <c r="K256" t="s">
        <v>2308</v>
      </c>
      <c r="L256">
        <f t="shared" si="3"/>
        <v>2010</v>
      </c>
      <c r="M256" s="1">
        <v>40312</v>
      </c>
      <c r="N256" s="1">
        <v>40498</v>
      </c>
      <c r="O256">
        <v>1500</v>
      </c>
      <c r="R256" t="s">
        <v>15</v>
      </c>
      <c r="X256" t="s">
        <v>1968</v>
      </c>
    </row>
    <row r="257" spans="1:24" x14ac:dyDescent="0.3">
      <c r="A257" t="s">
        <v>1961</v>
      </c>
      <c r="B257">
        <v>1998</v>
      </c>
      <c r="D257" t="s">
        <v>2858</v>
      </c>
      <c r="F257">
        <v>447190</v>
      </c>
      <c r="G257" t="s">
        <v>420</v>
      </c>
      <c r="H257" t="s">
        <v>2716</v>
      </c>
      <c r="I257" t="s">
        <v>2716</v>
      </c>
      <c r="J257" t="s">
        <v>2554</v>
      </c>
      <c r="K257" t="s">
        <v>2554</v>
      </c>
      <c r="L257">
        <f t="shared" si="3"/>
        <v>1998</v>
      </c>
      <c r="M257" s="1">
        <v>36027</v>
      </c>
      <c r="N257" s="1">
        <v>36103</v>
      </c>
      <c r="O257">
        <v>1500</v>
      </c>
      <c r="R257" t="s">
        <v>617</v>
      </c>
      <c r="X257" t="s">
        <v>1968</v>
      </c>
    </row>
    <row r="258" spans="1:24" x14ac:dyDescent="0.3">
      <c r="A258" t="s">
        <v>1961</v>
      </c>
      <c r="B258">
        <v>1995</v>
      </c>
      <c r="F258">
        <v>325611</v>
      </c>
      <c r="G258" t="s">
        <v>420</v>
      </c>
      <c r="H258" t="s">
        <v>2714</v>
      </c>
      <c r="I258" t="s">
        <v>2714</v>
      </c>
      <c r="J258" t="s">
        <v>2991</v>
      </c>
      <c r="K258" t="s">
        <v>2990</v>
      </c>
      <c r="L258">
        <f t="shared" ref="L258:L321" si="4">IF(YEAR(M258) &gt; 1950, IF(MONTH(M258) &gt;= 10, YEAR(M258)+1, YEAR(M258)), B258)</f>
        <v>1995</v>
      </c>
      <c r="M258" s="1">
        <v>34793</v>
      </c>
      <c r="N258" s="1">
        <v>34793</v>
      </c>
      <c r="O258">
        <v>1550</v>
      </c>
      <c r="R258" t="s">
        <v>30</v>
      </c>
      <c r="X258" t="s">
        <v>1968</v>
      </c>
    </row>
    <row r="259" spans="1:24" x14ac:dyDescent="0.3">
      <c r="A259" t="s">
        <v>1961</v>
      </c>
      <c r="B259">
        <v>2009</v>
      </c>
      <c r="D259" t="s">
        <v>2362</v>
      </c>
      <c r="F259">
        <v>325412</v>
      </c>
      <c r="G259" t="s">
        <v>420</v>
      </c>
      <c r="H259" t="s">
        <v>2368</v>
      </c>
      <c r="I259" t="s">
        <v>2368</v>
      </c>
      <c r="J259" t="s">
        <v>2369</v>
      </c>
      <c r="K259" t="s">
        <v>2369</v>
      </c>
      <c r="L259">
        <f t="shared" si="4"/>
        <v>2009</v>
      </c>
      <c r="M259" s="1">
        <v>39811</v>
      </c>
      <c r="N259" s="1">
        <v>39847</v>
      </c>
      <c r="O259">
        <v>1600</v>
      </c>
      <c r="R259" t="s">
        <v>30</v>
      </c>
      <c r="X259" t="s">
        <v>1968</v>
      </c>
    </row>
    <row r="260" spans="1:24" x14ac:dyDescent="0.3">
      <c r="A260" t="s">
        <v>1961</v>
      </c>
      <c r="B260">
        <v>2001</v>
      </c>
      <c r="D260" t="s">
        <v>2691</v>
      </c>
      <c r="F260" t="s">
        <v>3432</v>
      </c>
      <c r="G260" t="s">
        <v>420</v>
      </c>
      <c r="H260" t="s">
        <v>3433</v>
      </c>
      <c r="I260" t="s">
        <v>3433</v>
      </c>
      <c r="J260" t="s">
        <v>2694</v>
      </c>
      <c r="K260" t="s">
        <v>2694</v>
      </c>
      <c r="L260">
        <f t="shared" si="4"/>
        <v>2001</v>
      </c>
      <c r="M260" s="1">
        <v>37141</v>
      </c>
      <c r="N260" s="1">
        <v>37187</v>
      </c>
      <c r="O260">
        <v>1600</v>
      </c>
      <c r="R260" t="s">
        <v>30</v>
      </c>
      <c r="X260" t="s">
        <v>1968</v>
      </c>
    </row>
    <row r="261" spans="1:24" x14ac:dyDescent="0.3">
      <c r="A261" t="s">
        <v>1961</v>
      </c>
      <c r="B261">
        <v>2009</v>
      </c>
      <c r="D261" t="s">
        <v>2374</v>
      </c>
      <c r="F261">
        <v>311942</v>
      </c>
      <c r="G261" t="s">
        <v>420</v>
      </c>
      <c r="H261" t="s">
        <v>2382</v>
      </c>
      <c r="I261" t="s">
        <v>2382</v>
      </c>
      <c r="J261" t="s">
        <v>2383</v>
      </c>
      <c r="K261" t="s">
        <v>2383</v>
      </c>
      <c r="L261">
        <f t="shared" si="4"/>
        <v>2009</v>
      </c>
      <c r="M261" s="1">
        <v>40081</v>
      </c>
      <c r="N261" s="1">
        <v>40130</v>
      </c>
      <c r="O261">
        <v>1680</v>
      </c>
      <c r="R261" t="s">
        <v>30</v>
      </c>
      <c r="X261" t="s">
        <v>1968</v>
      </c>
    </row>
    <row r="262" spans="1:24" x14ac:dyDescent="0.3">
      <c r="A262" t="s">
        <v>1961</v>
      </c>
      <c r="B262">
        <v>2013</v>
      </c>
      <c r="D262" t="s">
        <v>2128</v>
      </c>
      <c r="F262">
        <v>327213</v>
      </c>
      <c r="G262" t="s">
        <v>420</v>
      </c>
      <c r="H262" t="s">
        <v>2136</v>
      </c>
      <c r="I262" t="s">
        <v>2136</v>
      </c>
      <c r="J262" t="s">
        <v>2137</v>
      </c>
      <c r="K262" t="s">
        <v>2137</v>
      </c>
      <c r="L262">
        <f t="shared" si="4"/>
        <v>2013</v>
      </c>
      <c r="M262" s="1">
        <v>41456</v>
      </c>
      <c r="N262" s="1">
        <v>41808</v>
      </c>
      <c r="O262">
        <v>1700</v>
      </c>
      <c r="R262" t="s">
        <v>30</v>
      </c>
      <c r="X262" t="s">
        <v>1966</v>
      </c>
    </row>
    <row r="263" spans="1:24" x14ac:dyDescent="0.3">
      <c r="A263" t="s">
        <v>1961</v>
      </c>
      <c r="B263">
        <v>2010</v>
      </c>
      <c r="D263" t="s">
        <v>2289</v>
      </c>
      <c r="F263" t="s">
        <v>3475</v>
      </c>
      <c r="G263" t="s">
        <v>420</v>
      </c>
      <c r="H263" t="s">
        <v>2148</v>
      </c>
      <c r="I263" t="s">
        <v>2148</v>
      </c>
      <c r="J263" t="s">
        <v>2296</v>
      </c>
      <c r="K263" t="s">
        <v>2296</v>
      </c>
      <c r="L263">
        <f t="shared" si="4"/>
        <v>2010</v>
      </c>
      <c r="M263" s="1">
        <v>40088</v>
      </c>
      <c r="N263" s="1">
        <v>40197</v>
      </c>
      <c r="O263">
        <v>1700</v>
      </c>
      <c r="R263" t="s">
        <v>30</v>
      </c>
      <c r="X263" t="s">
        <v>1968</v>
      </c>
    </row>
    <row r="264" spans="1:24" x14ac:dyDescent="0.3">
      <c r="A264" t="s">
        <v>1961</v>
      </c>
      <c r="B264">
        <v>2005</v>
      </c>
      <c r="D264" t="s">
        <v>2518</v>
      </c>
      <c r="F264" t="s">
        <v>3495</v>
      </c>
      <c r="G264" t="s">
        <v>420</v>
      </c>
      <c r="H264" t="s">
        <v>2037</v>
      </c>
      <c r="I264" t="s">
        <v>2037</v>
      </c>
      <c r="J264" t="s">
        <v>2522</v>
      </c>
      <c r="K264" t="s">
        <v>2522</v>
      </c>
      <c r="L264">
        <f t="shared" si="4"/>
        <v>2005</v>
      </c>
      <c r="M264" s="1">
        <v>38552</v>
      </c>
      <c r="N264" s="1">
        <v>38618</v>
      </c>
      <c r="O264">
        <v>1700</v>
      </c>
      <c r="R264" t="s">
        <v>30</v>
      </c>
      <c r="X264" t="s">
        <v>1968</v>
      </c>
    </row>
    <row r="265" spans="1:24" x14ac:dyDescent="0.3">
      <c r="A265" t="s">
        <v>1961</v>
      </c>
      <c r="B265">
        <v>1989</v>
      </c>
      <c r="F265">
        <v>312111</v>
      </c>
      <c r="G265" t="s">
        <v>501</v>
      </c>
      <c r="H265" t="s">
        <v>3091</v>
      </c>
      <c r="I265" t="s">
        <v>3091</v>
      </c>
      <c r="J265" t="s">
        <v>3137</v>
      </c>
      <c r="K265" t="s">
        <v>3137</v>
      </c>
      <c r="L265">
        <f t="shared" si="4"/>
        <v>1989</v>
      </c>
      <c r="M265" s="1">
        <v>32688</v>
      </c>
      <c r="N265" s="1">
        <v>32688</v>
      </c>
      <c r="O265">
        <v>1750</v>
      </c>
      <c r="R265" t="s">
        <v>1036</v>
      </c>
      <c r="S265" t="s">
        <v>3138</v>
      </c>
    </row>
    <row r="266" spans="1:24" x14ac:dyDescent="0.3">
      <c r="A266" t="s">
        <v>1961</v>
      </c>
      <c r="B266">
        <v>1981</v>
      </c>
      <c r="F266" t="s">
        <v>3402</v>
      </c>
      <c r="G266" t="s">
        <v>420</v>
      </c>
      <c r="H266" t="s">
        <v>2766</v>
      </c>
      <c r="I266" t="s">
        <v>3275</v>
      </c>
      <c r="J266" t="s">
        <v>3209</v>
      </c>
      <c r="K266" t="s">
        <v>3209</v>
      </c>
      <c r="L266">
        <f t="shared" si="4"/>
        <v>1981</v>
      </c>
      <c r="M266" s="1">
        <v>29832</v>
      </c>
      <c r="N266" s="1">
        <v>29832</v>
      </c>
      <c r="O266">
        <v>1770</v>
      </c>
      <c r="R266" t="s">
        <v>30</v>
      </c>
    </row>
    <row r="267" spans="1:24" x14ac:dyDescent="0.3">
      <c r="A267" t="s">
        <v>1961</v>
      </c>
      <c r="B267">
        <v>2010</v>
      </c>
      <c r="D267" t="s">
        <v>2304</v>
      </c>
      <c r="F267" t="s">
        <v>3447</v>
      </c>
      <c r="G267" t="s">
        <v>420</v>
      </c>
      <c r="H267" t="s">
        <v>2309</v>
      </c>
      <c r="I267" t="s">
        <v>2309</v>
      </c>
      <c r="J267" t="s">
        <v>2310</v>
      </c>
      <c r="K267" t="s">
        <v>2310</v>
      </c>
      <c r="L267">
        <f t="shared" si="4"/>
        <v>2010</v>
      </c>
      <c r="M267" s="1">
        <v>40359</v>
      </c>
      <c r="N267" s="1">
        <v>40505</v>
      </c>
      <c r="O267">
        <v>1800</v>
      </c>
      <c r="R267" t="s">
        <v>30</v>
      </c>
      <c r="X267" t="s">
        <v>1968</v>
      </c>
    </row>
    <row r="268" spans="1:24" x14ac:dyDescent="0.3">
      <c r="A268" t="s">
        <v>1961</v>
      </c>
      <c r="B268">
        <v>2005</v>
      </c>
      <c r="D268" t="s">
        <v>2505</v>
      </c>
      <c r="F268">
        <v>325998</v>
      </c>
      <c r="G268" t="s">
        <v>420</v>
      </c>
      <c r="H268" t="s">
        <v>2508</v>
      </c>
      <c r="I268" t="s">
        <v>2508</v>
      </c>
      <c r="J268" t="s">
        <v>2509</v>
      </c>
      <c r="K268" t="s">
        <v>2510</v>
      </c>
      <c r="L268">
        <f t="shared" si="4"/>
        <v>2005</v>
      </c>
      <c r="M268" s="1">
        <v>38412</v>
      </c>
      <c r="N268" s="1">
        <v>38588</v>
      </c>
      <c r="O268">
        <v>1800</v>
      </c>
      <c r="R268" t="s">
        <v>30</v>
      </c>
      <c r="X268" t="s">
        <v>1968</v>
      </c>
    </row>
    <row r="269" spans="1:24" x14ac:dyDescent="0.3">
      <c r="A269" t="s">
        <v>1961</v>
      </c>
      <c r="B269">
        <v>2003</v>
      </c>
      <c r="D269" t="s">
        <v>2585</v>
      </c>
      <c r="F269" t="s">
        <v>3516</v>
      </c>
      <c r="G269" t="s">
        <v>501</v>
      </c>
      <c r="H269" t="s">
        <v>2587</v>
      </c>
      <c r="I269" t="s">
        <v>2587</v>
      </c>
      <c r="J269" t="s">
        <v>2594</v>
      </c>
      <c r="K269" t="s">
        <v>2593</v>
      </c>
      <c r="L269">
        <f t="shared" si="4"/>
        <v>2003</v>
      </c>
      <c r="M269" s="1">
        <v>37770</v>
      </c>
      <c r="N269" s="1">
        <v>37824</v>
      </c>
      <c r="O269">
        <v>1800</v>
      </c>
      <c r="R269" t="s">
        <v>30</v>
      </c>
      <c r="X269" t="s">
        <v>1968</v>
      </c>
    </row>
    <row r="270" spans="1:24" x14ac:dyDescent="0.3">
      <c r="A270" t="s">
        <v>1961</v>
      </c>
      <c r="B270">
        <v>2002</v>
      </c>
      <c r="D270" t="s">
        <v>2641</v>
      </c>
      <c r="F270">
        <v>447190</v>
      </c>
      <c r="G270" t="s">
        <v>420</v>
      </c>
      <c r="H270" t="s">
        <v>2554</v>
      </c>
      <c r="I270" t="s">
        <v>2554</v>
      </c>
      <c r="J270" t="s">
        <v>2645</v>
      </c>
      <c r="K270" t="s">
        <v>2645</v>
      </c>
      <c r="L270">
        <f t="shared" si="4"/>
        <v>2002</v>
      </c>
      <c r="M270" s="1">
        <v>37526</v>
      </c>
      <c r="N270" s="1">
        <v>37827</v>
      </c>
      <c r="O270">
        <v>1800</v>
      </c>
      <c r="R270" t="s">
        <v>30</v>
      </c>
      <c r="X270" t="s">
        <v>1968</v>
      </c>
    </row>
    <row r="271" spans="1:24" x14ac:dyDescent="0.3">
      <c r="A271" t="s">
        <v>1961</v>
      </c>
      <c r="B271">
        <v>1996</v>
      </c>
      <c r="F271">
        <v>339112</v>
      </c>
      <c r="G271" t="s">
        <v>420</v>
      </c>
      <c r="H271" t="s">
        <v>2000</v>
      </c>
      <c r="I271" t="s">
        <v>2000</v>
      </c>
      <c r="J271" t="s">
        <v>2941</v>
      </c>
      <c r="K271" t="s">
        <v>2941</v>
      </c>
      <c r="L271">
        <f t="shared" si="4"/>
        <v>1996</v>
      </c>
      <c r="M271" s="1">
        <v>35143</v>
      </c>
      <c r="N271" s="1">
        <v>35143</v>
      </c>
      <c r="O271">
        <v>1800</v>
      </c>
      <c r="R271" t="s">
        <v>30</v>
      </c>
      <c r="X271" t="s">
        <v>1968</v>
      </c>
    </row>
    <row r="272" spans="1:24" x14ac:dyDescent="0.3">
      <c r="A272" t="s">
        <v>1961</v>
      </c>
      <c r="B272">
        <v>1996</v>
      </c>
      <c r="F272">
        <v>445110</v>
      </c>
      <c r="G272" t="s">
        <v>420</v>
      </c>
      <c r="H272" t="s">
        <v>2237</v>
      </c>
      <c r="I272" t="s">
        <v>2237</v>
      </c>
      <c r="J272" t="s">
        <v>2937</v>
      </c>
      <c r="K272" t="s">
        <v>2937</v>
      </c>
      <c r="L272">
        <f t="shared" si="4"/>
        <v>1996</v>
      </c>
      <c r="M272" s="1">
        <v>35261</v>
      </c>
      <c r="N272" s="1">
        <v>35339</v>
      </c>
      <c r="O272">
        <v>1800</v>
      </c>
      <c r="R272" t="s">
        <v>30</v>
      </c>
      <c r="X272" t="s">
        <v>1968</v>
      </c>
    </row>
    <row r="273" spans="1:24" x14ac:dyDescent="0.3">
      <c r="A273" t="s">
        <v>1961</v>
      </c>
      <c r="B273">
        <v>2013</v>
      </c>
      <c r="D273" t="s">
        <v>2185</v>
      </c>
      <c r="F273">
        <v>325412</v>
      </c>
      <c r="G273" t="s">
        <v>420</v>
      </c>
      <c r="H273" t="s">
        <v>2189</v>
      </c>
      <c r="I273" t="s">
        <v>2189</v>
      </c>
      <c r="J273" t="s">
        <v>2190</v>
      </c>
      <c r="K273" t="s">
        <v>2190</v>
      </c>
      <c r="L273">
        <f t="shared" si="4"/>
        <v>2013</v>
      </c>
      <c r="M273" s="1">
        <v>41543</v>
      </c>
      <c r="N273" s="1">
        <v>41626</v>
      </c>
      <c r="O273">
        <v>1850</v>
      </c>
      <c r="R273" t="s">
        <v>30</v>
      </c>
      <c r="X273" t="s">
        <v>1968</v>
      </c>
    </row>
    <row r="274" spans="1:24" x14ac:dyDescent="0.3">
      <c r="A274" t="s">
        <v>1961</v>
      </c>
      <c r="B274">
        <v>2015</v>
      </c>
      <c r="D274" t="s">
        <v>2032</v>
      </c>
      <c r="F274">
        <v>339112</v>
      </c>
      <c r="G274" t="s">
        <v>948</v>
      </c>
      <c r="H274" t="s">
        <v>2030</v>
      </c>
      <c r="I274" t="s">
        <v>2030</v>
      </c>
      <c r="J274" t="s">
        <v>2031</v>
      </c>
      <c r="K274" t="s">
        <v>2031</v>
      </c>
      <c r="L274">
        <f t="shared" si="4"/>
        <v>2015</v>
      </c>
      <c r="M274" s="1">
        <v>42153</v>
      </c>
      <c r="N274" s="1">
        <v>42307</v>
      </c>
      <c r="O274">
        <v>1900</v>
      </c>
      <c r="R274" t="s">
        <v>30</v>
      </c>
      <c r="X274" t="s">
        <v>2013</v>
      </c>
    </row>
    <row r="275" spans="1:24" x14ac:dyDescent="0.3">
      <c r="A275" t="s">
        <v>1961</v>
      </c>
      <c r="B275">
        <v>2007</v>
      </c>
      <c r="D275" t="s">
        <v>2445</v>
      </c>
      <c r="F275" t="s">
        <v>3475</v>
      </c>
      <c r="G275" t="s">
        <v>420</v>
      </c>
      <c r="H275" t="s">
        <v>2148</v>
      </c>
      <c r="I275" t="s">
        <v>2148</v>
      </c>
      <c r="J275" t="s">
        <v>2449</v>
      </c>
      <c r="K275" t="s">
        <v>2449</v>
      </c>
      <c r="L275">
        <f t="shared" si="4"/>
        <v>2007</v>
      </c>
      <c r="M275" s="1">
        <v>39021</v>
      </c>
      <c r="N275" s="1">
        <v>39063</v>
      </c>
      <c r="O275">
        <v>1900</v>
      </c>
      <c r="R275" t="s">
        <v>30</v>
      </c>
      <c r="X275" t="s">
        <v>1968</v>
      </c>
    </row>
    <row r="276" spans="1:24" x14ac:dyDescent="0.3">
      <c r="A276" t="s">
        <v>1961</v>
      </c>
      <c r="B276">
        <v>1999</v>
      </c>
      <c r="D276" t="s">
        <v>2780</v>
      </c>
      <c r="F276">
        <v>221118</v>
      </c>
      <c r="G276" t="s">
        <v>501</v>
      </c>
      <c r="H276" t="s">
        <v>2777</v>
      </c>
      <c r="I276" t="s">
        <v>2777</v>
      </c>
      <c r="J276" t="s">
        <v>2778</v>
      </c>
      <c r="K276" t="s">
        <v>2778</v>
      </c>
      <c r="L276">
        <f t="shared" si="4"/>
        <v>1999</v>
      </c>
      <c r="M276" s="1">
        <v>36238</v>
      </c>
      <c r="N276" s="1">
        <v>36321</v>
      </c>
      <c r="O276">
        <v>1900</v>
      </c>
      <c r="R276" t="s">
        <v>30</v>
      </c>
      <c r="X276" t="s">
        <v>1968</v>
      </c>
    </row>
    <row r="277" spans="1:24" x14ac:dyDescent="0.3">
      <c r="A277" t="s">
        <v>1961</v>
      </c>
      <c r="B277">
        <v>2007</v>
      </c>
      <c r="D277" t="s">
        <v>2455</v>
      </c>
      <c r="F277">
        <v>621511</v>
      </c>
      <c r="G277" t="s">
        <v>420</v>
      </c>
      <c r="H277" t="s">
        <v>2075</v>
      </c>
      <c r="I277" t="s">
        <v>2075</v>
      </c>
      <c r="J277" t="s">
        <v>2457</v>
      </c>
      <c r="K277" t="s">
        <v>2457</v>
      </c>
      <c r="L277">
        <f t="shared" si="4"/>
        <v>2007</v>
      </c>
      <c r="M277" s="1">
        <v>39100</v>
      </c>
      <c r="N277" s="1">
        <v>39164</v>
      </c>
      <c r="O277">
        <v>2000</v>
      </c>
      <c r="R277" t="s">
        <v>30</v>
      </c>
      <c r="X277" t="s">
        <v>1968</v>
      </c>
    </row>
    <row r="278" spans="1:24" x14ac:dyDescent="0.3">
      <c r="A278" t="s">
        <v>1961</v>
      </c>
      <c r="B278">
        <v>2012</v>
      </c>
      <c r="D278" t="s">
        <v>2216</v>
      </c>
      <c r="F278">
        <v>621492</v>
      </c>
      <c r="G278" t="s">
        <v>420</v>
      </c>
      <c r="H278" t="s">
        <v>2221</v>
      </c>
      <c r="I278" t="s">
        <v>2221</v>
      </c>
      <c r="J278" t="s">
        <v>2222</v>
      </c>
      <c r="K278" t="s">
        <v>2222</v>
      </c>
      <c r="L278">
        <f t="shared" si="4"/>
        <v>2012</v>
      </c>
      <c r="M278" s="1">
        <v>40967</v>
      </c>
      <c r="N278" s="1">
        <v>41054</v>
      </c>
      <c r="O278">
        <v>2100</v>
      </c>
      <c r="R278" t="s">
        <v>30</v>
      </c>
      <c r="X278" t="s">
        <v>1968</v>
      </c>
    </row>
    <row r="279" spans="1:24" x14ac:dyDescent="0.3">
      <c r="A279" t="s">
        <v>1961</v>
      </c>
      <c r="B279">
        <v>1996</v>
      </c>
      <c r="F279" t="s">
        <v>3515</v>
      </c>
      <c r="G279" t="s">
        <v>420</v>
      </c>
      <c r="H279" t="s">
        <v>2942</v>
      </c>
      <c r="I279" t="s">
        <v>2942</v>
      </c>
      <c r="J279" t="s">
        <v>2943</v>
      </c>
      <c r="K279" t="s">
        <v>2943</v>
      </c>
      <c r="L279">
        <f t="shared" si="4"/>
        <v>1996</v>
      </c>
      <c r="M279" s="1">
        <v>35156</v>
      </c>
      <c r="N279" s="1">
        <v>35156</v>
      </c>
      <c r="O279">
        <v>2100</v>
      </c>
      <c r="R279" t="s">
        <v>30</v>
      </c>
      <c r="X279" t="s">
        <v>1968</v>
      </c>
    </row>
    <row r="280" spans="1:24" x14ac:dyDescent="0.3">
      <c r="A280" t="s">
        <v>1961</v>
      </c>
      <c r="B280">
        <v>1986</v>
      </c>
      <c r="F280">
        <v>45321</v>
      </c>
      <c r="G280" t="s">
        <v>3254</v>
      </c>
      <c r="H280" t="s">
        <v>3252</v>
      </c>
      <c r="I280" t="s">
        <v>3252</v>
      </c>
      <c r="J280" t="s">
        <v>3253</v>
      </c>
      <c r="K280" t="s">
        <v>3253</v>
      </c>
      <c r="L280">
        <f t="shared" si="4"/>
        <v>1986</v>
      </c>
      <c r="M280" s="1">
        <v>31463</v>
      </c>
      <c r="N280" s="1">
        <v>31603</v>
      </c>
      <c r="O280">
        <v>2100</v>
      </c>
      <c r="R280" t="s">
        <v>30</v>
      </c>
    </row>
    <row r="281" spans="1:24" x14ac:dyDescent="0.3">
      <c r="A281" t="s">
        <v>1961</v>
      </c>
      <c r="B281">
        <v>2005</v>
      </c>
      <c r="D281" t="s">
        <v>2519</v>
      </c>
      <c r="F281">
        <v>721120</v>
      </c>
      <c r="G281" t="s">
        <v>420</v>
      </c>
      <c r="H281" t="s">
        <v>2523</v>
      </c>
      <c r="I281" t="s">
        <v>2523</v>
      </c>
      <c r="J281" t="s">
        <v>2524</v>
      </c>
      <c r="K281" t="s">
        <v>2524</v>
      </c>
      <c r="L281">
        <f t="shared" si="4"/>
        <v>2005</v>
      </c>
      <c r="M281" s="1">
        <v>38560</v>
      </c>
      <c r="N281" s="1">
        <v>38657</v>
      </c>
      <c r="O281">
        <v>2200</v>
      </c>
      <c r="R281" t="s">
        <v>30</v>
      </c>
      <c r="X281" t="s">
        <v>1968</v>
      </c>
    </row>
    <row r="282" spans="1:24" x14ac:dyDescent="0.3">
      <c r="A282" t="s">
        <v>1961</v>
      </c>
      <c r="B282">
        <v>1998</v>
      </c>
      <c r="D282" t="s">
        <v>2811</v>
      </c>
      <c r="F282" t="s">
        <v>3514</v>
      </c>
      <c r="G282" t="s">
        <v>975</v>
      </c>
      <c r="H282" t="s">
        <v>2815</v>
      </c>
      <c r="I282" t="s">
        <v>2815</v>
      </c>
      <c r="J282" t="s">
        <v>2817</v>
      </c>
      <c r="K282" t="s">
        <v>2817</v>
      </c>
      <c r="L282">
        <f t="shared" si="4"/>
        <v>1998</v>
      </c>
      <c r="M282" s="1">
        <v>35863</v>
      </c>
      <c r="N282" s="1">
        <v>36007</v>
      </c>
      <c r="O282">
        <v>2250</v>
      </c>
      <c r="R282" t="s">
        <v>30</v>
      </c>
      <c r="X282" t="s">
        <v>2013</v>
      </c>
    </row>
    <row r="283" spans="1:24" x14ac:dyDescent="0.3">
      <c r="A283" t="s">
        <v>1961</v>
      </c>
      <c r="B283">
        <v>2013</v>
      </c>
      <c r="D283" t="s">
        <v>2152</v>
      </c>
      <c r="F283" t="s">
        <v>3512</v>
      </c>
      <c r="G283" t="s">
        <v>420</v>
      </c>
      <c r="H283" t="s">
        <v>2154</v>
      </c>
      <c r="I283" t="s">
        <v>2154</v>
      </c>
      <c r="J283" t="s">
        <v>2155</v>
      </c>
      <c r="K283" t="s">
        <v>2155</v>
      </c>
      <c r="L283">
        <f t="shared" si="4"/>
        <v>2013</v>
      </c>
      <c r="M283" s="1">
        <v>41228</v>
      </c>
      <c r="N283" s="1">
        <v>41669</v>
      </c>
      <c r="O283">
        <v>2300</v>
      </c>
      <c r="R283" t="s">
        <v>30</v>
      </c>
      <c r="X283" t="s">
        <v>1968</v>
      </c>
    </row>
    <row r="284" spans="1:24" x14ac:dyDescent="0.3">
      <c r="A284" t="s">
        <v>1961</v>
      </c>
      <c r="B284">
        <v>2011</v>
      </c>
      <c r="D284" t="s">
        <v>2257</v>
      </c>
      <c r="F284" t="s">
        <v>3513</v>
      </c>
      <c r="G284" t="s">
        <v>501</v>
      </c>
      <c r="H284" t="s">
        <v>2265</v>
      </c>
      <c r="I284" t="s">
        <v>2265</v>
      </c>
      <c r="J284" t="s">
        <v>2266</v>
      </c>
      <c r="K284" t="s">
        <v>2266</v>
      </c>
      <c r="L284">
        <f t="shared" si="4"/>
        <v>2011</v>
      </c>
      <c r="M284" s="1">
        <v>40492</v>
      </c>
      <c r="N284" s="1">
        <v>40722</v>
      </c>
      <c r="O284">
        <v>2300</v>
      </c>
      <c r="R284" t="s">
        <v>30</v>
      </c>
      <c r="X284" t="s">
        <v>1968</v>
      </c>
    </row>
    <row r="285" spans="1:24" x14ac:dyDescent="0.3">
      <c r="A285" t="s">
        <v>1961</v>
      </c>
      <c r="B285">
        <v>1985</v>
      </c>
      <c r="F285" t="s">
        <v>3421</v>
      </c>
      <c r="G285" t="s">
        <v>420</v>
      </c>
      <c r="H285" t="s">
        <v>3240</v>
      </c>
      <c r="I285" t="s">
        <v>3240</v>
      </c>
      <c r="J285" t="s">
        <v>3241</v>
      </c>
      <c r="K285" t="s">
        <v>3241</v>
      </c>
      <c r="L285">
        <f t="shared" si="4"/>
        <v>1985</v>
      </c>
      <c r="M285" s="1">
        <v>31320</v>
      </c>
      <c r="N285" s="1">
        <v>31320</v>
      </c>
      <c r="O285">
        <v>2300</v>
      </c>
      <c r="R285" t="s">
        <v>30</v>
      </c>
    </row>
    <row r="286" spans="1:24" x14ac:dyDescent="0.3">
      <c r="A286" t="s">
        <v>1961</v>
      </c>
      <c r="B286">
        <v>1998</v>
      </c>
      <c r="D286" t="s">
        <v>2841</v>
      </c>
      <c r="F286" t="s">
        <v>3414</v>
      </c>
      <c r="G286" t="s">
        <v>420</v>
      </c>
      <c r="H286" t="s">
        <v>2845</v>
      </c>
      <c r="I286" t="s">
        <v>2845</v>
      </c>
      <c r="J286" t="s">
        <v>2849</v>
      </c>
      <c r="K286" t="s">
        <v>2849</v>
      </c>
      <c r="L286">
        <f t="shared" si="4"/>
        <v>1998</v>
      </c>
      <c r="M286" s="1">
        <v>35860</v>
      </c>
      <c r="N286" s="1">
        <v>36138</v>
      </c>
      <c r="O286">
        <v>2400</v>
      </c>
      <c r="R286" t="s">
        <v>30</v>
      </c>
      <c r="X286" t="s">
        <v>1968</v>
      </c>
    </row>
    <row r="287" spans="1:24" x14ac:dyDescent="0.3">
      <c r="A287" t="s">
        <v>1961</v>
      </c>
      <c r="B287">
        <v>2007</v>
      </c>
      <c r="D287" t="s">
        <v>2444</v>
      </c>
      <c r="F287">
        <v>325412</v>
      </c>
      <c r="G287" t="s">
        <v>420</v>
      </c>
      <c r="H287" t="s">
        <v>2364</v>
      </c>
      <c r="I287" t="s">
        <v>2364</v>
      </c>
      <c r="J287" t="s">
        <v>2448</v>
      </c>
      <c r="K287" t="s">
        <v>2448</v>
      </c>
      <c r="L287">
        <f t="shared" si="4"/>
        <v>2007</v>
      </c>
      <c r="M287" s="1">
        <v>39010</v>
      </c>
      <c r="N287" s="1">
        <v>39059</v>
      </c>
      <c r="O287">
        <v>2500</v>
      </c>
      <c r="R287" t="s">
        <v>30</v>
      </c>
      <c r="X287" t="s">
        <v>1968</v>
      </c>
    </row>
    <row r="288" spans="1:24" x14ac:dyDescent="0.3">
      <c r="A288" t="s">
        <v>1961</v>
      </c>
      <c r="B288">
        <v>1998</v>
      </c>
      <c r="D288" t="s">
        <v>2809</v>
      </c>
      <c r="F288">
        <v>446110</v>
      </c>
      <c r="G288" t="s">
        <v>975</v>
      </c>
      <c r="H288" t="s">
        <v>2272</v>
      </c>
      <c r="I288" t="s">
        <v>2272</v>
      </c>
      <c r="J288" t="s">
        <v>2810</v>
      </c>
      <c r="K288" t="s">
        <v>2810</v>
      </c>
      <c r="L288">
        <f t="shared" si="4"/>
        <v>1998</v>
      </c>
      <c r="O288">
        <v>2500</v>
      </c>
      <c r="R288" t="s">
        <v>30</v>
      </c>
      <c r="X288" t="s">
        <v>2013</v>
      </c>
    </row>
    <row r="289" spans="1:24" x14ac:dyDescent="0.3">
      <c r="A289" t="s">
        <v>1961</v>
      </c>
      <c r="B289">
        <v>1997</v>
      </c>
      <c r="D289" t="s">
        <v>2887</v>
      </c>
      <c r="F289">
        <v>446110</v>
      </c>
      <c r="G289" t="s">
        <v>420</v>
      </c>
      <c r="H289" t="s">
        <v>2893</v>
      </c>
      <c r="I289" t="s">
        <v>2894</v>
      </c>
      <c r="J289" t="s">
        <v>2895</v>
      </c>
      <c r="K289" t="s">
        <v>2895</v>
      </c>
      <c r="L289">
        <f t="shared" si="4"/>
        <v>1997</v>
      </c>
      <c r="M289" s="1">
        <v>35408</v>
      </c>
      <c r="N289" s="1">
        <v>35493</v>
      </c>
      <c r="O289">
        <v>2590</v>
      </c>
      <c r="R289" t="s">
        <v>2896</v>
      </c>
      <c r="S289" t="s">
        <v>2897</v>
      </c>
      <c r="X289" t="s">
        <v>1968</v>
      </c>
    </row>
    <row r="290" spans="1:24" x14ac:dyDescent="0.3">
      <c r="A290" t="s">
        <v>1961</v>
      </c>
      <c r="B290">
        <v>2008</v>
      </c>
      <c r="D290" t="s">
        <v>2402</v>
      </c>
      <c r="F290" t="s">
        <v>3509</v>
      </c>
      <c r="G290" t="s">
        <v>420</v>
      </c>
      <c r="H290" t="s">
        <v>2297</v>
      </c>
      <c r="I290" t="s">
        <v>2297</v>
      </c>
      <c r="J290" t="s">
        <v>2408</v>
      </c>
      <c r="K290" t="s">
        <v>2408</v>
      </c>
      <c r="L290">
        <f t="shared" si="4"/>
        <v>2008</v>
      </c>
      <c r="M290" s="1">
        <v>39573</v>
      </c>
      <c r="N290" s="1">
        <v>39752</v>
      </c>
      <c r="O290">
        <v>2650</v>
      </c>
      <c r="R290" t="s">
        <v>30</v>
      </c>
      <c r="X290" t="s">
        <v>1968</v>
      </c>
    </row>
    <row r="291" spans="1:24" x14ac:dyDescent="0.3">
      <c r="A291" t="s">
        <v>1961</v>
      </c>
      <c r="B291">
        <v>2000</v>
      </c>
      <c r="D291" t="s">
        <v>2743</v>
      </c>
      <c r="F291">
        <v>325611</v>
      </c>
      <c r="G291" t="s">
        <v>420</v>
      </c>
      <c r="H291" t="s">
        <v>2714</v>
      </c>
      <c r="I291" t="s">
        <v>2714</v>
      </c>
      <c r="J291" t="s">
        <v>2715</v>
      </c>
      <c r="K291" t="s">
        <v>2715</v>
      </c>
      <c r="L291">
        <f t="shared" si="4"/>
        <v>2000</v>
      </c>
      <c r="M291" s="1">
        <v>36488</v>
      </c>
      <c r="N291" s="1">
        <v>36553</v>
      </c>
      <c r="O291">
        <v>2700</v>
      </c>
      <c r="R291" t="s">
        <v>30</v>
      </c>
      <c r="X291" t="s">
        <v>1968</v>
      </c>
    </row>
    <row r="292" spans="1:24" x14ac:dyDescent="0.3">
      <c r="A292" t="s">
        <v>1961</v>
      </c>
      <c r="B292">
        <v>1998</v>
      </c>
      <c r="D292" t="s">
        <v>2843</v>
      </c>
      <c r="F292" t="s">
        <v>3476</v>
      </c>
      <c r="G292" t="s">
        <v>501</v>
      </c>
      <c r="H292" t="s">
        <v>2851</v>
      </c>
      <c r="I292" t="s">
        <v>2851</v>
      </c>
      <c r="J292" t="s">
        <v>2852</v>
      </c>
      <c r="K292" t="s">
        <v>2852</v>
      </c>
      <c r="L292">
        <f t="shared" si="4"/>
        <v>1998</v>
      </c>
      <c r="M292" s="1">
        <v>35881</v>
      </c>
      <c r="N292" s="1">
        <v>35970</v>
      </c>
      <c r="O292">
        <v>2700</v>
      </c>
      <c r="R292" t="s">
        <v>30</v>
      </c>
      <c r="X292" t="s">
        <v>1968</v>
      </c>
    </row>
    <row r="293" spans="1:24" x14ac:dyDescent="0.3">
      <c r="A293" t="s">
        <v>1961</v>
      </c>
      <c r="B293">
        <v>1999</v>
      </c>
      <c r="D293" t="s">
        <v>2761</v>
      </c>
      <c r="F293">
        <v>445110</v>
      </c>
      <c r="G293" t="s">
        <v>420</v>
      </c>
      <c r="H293" t="s">
        <v>2237</v>
      </c>
      <c r="I293" t="s">
        <v>2237</v>
      </c>
      <c r="J293" t="s">
        <v>2764</v>
      </c>
      <c r="K293" t="s">
        <v>2764</v>
      </c>
      <c r="L293">
        <f t="shared" si="4"/>
        <v>1999</v>
      </c>
      <c r="M293" s="1">
        <v>36088</v>
      </c>
      <c r="N293" s="1">
        <v>36264</v>
      </c>
      <c r="O293">
        <v>2705.4</v>
      </c>
      <c r="R293" t="s">
        <v>30</v>
      </c>
      <c r="X293" t="s">
        <v>1968</v>
      </c>
    </row>
    <row r="294" spans="1:24" x14ac:dyDescent="0.3">
      <c r="A294" t="s">
        <v>1961</v>
      </c>
      <c r="B294">
        <v>2013</v>
      </c>
      <c r="D294" t="s">
        <v>2127</v>
      </c>
      <c r="F294" t="s">
        <v>3511</v>
      </c>
      <c r="G294" t="s">
        <v>420</v>
      </c>
      <c r="H294" t="s">
        <v>2134</v>
      </c>
      <c r="I294" t="s">
        <v>2134</v>
      </c>
      <c r="J294" t="s">
        <v>2135</v>
      </c>
      <c r="K294" t="s">
        <v>2135</v>
      </c>
      <c r="L294">
        <f t="shared" si="4"/>
        <v>2013</v>
      </c>
      <c r="M294" s="1">
        <v>41423</v>
      </c>
      <c r="N294" s="1">
        <v>41627</v>
      </c>
      <c r="O294">
        <v>2800</v>
      </c>
      <c r="R294" t="s">
        <v>30</v>
      </c>
      <c r="X294" t="s">
        <v>1966</v>
      </c>
    </row>
    <row r="295" spans="1:24" x14ac:dyDescent="0.3">
      <c r="A295" t="s">
        <v>1961</v>
      </c>
      <c r="B295">
        <v>2005</v>
      </c>
      <c r="D295" t="s">
        <v>2517</v>
      </c>
      <c r="F295" t="s">
        <v>3473</v>
      </c>
      <c r="G295" t="s">
        <v>420</v>
      </c>
      <c r="H295" t="s">
        <v>2520</v>
      </c>
      <c r="I295" t="s">
        <v>2520</v>
      </c>
      <c r="J295" t="s">
        <v>2521</v>
      </c>
      <c r="K295" t="s">
        <v>2521</v>
      </c>
      <c r="L295">
        <f t="shared" si="4"/>
        <v>2005</v>
      </c>
      <c r="M295" s="1">
        <v>38548</v>
      </c>
      <c r="N295" s="1">
        <v>38611</v>
      </c>
      <c r="O295">
        <v>2800</v>
      </c>
      <c r="R295" t="s">
        <v>30</v>
      </c>
      <c r="X295" t="s">
        <v>1968</v>
      </c>
    </row>
    <row r="296" spans="1:24" x14ac:dyDescent="0.3">
      <c r="A296" t="s">
        <v>1961</v>
      </c>
      <c r="B296">
        <v>2003</v>
      </c>
      <c r="D296" t="s">
        <v>2561</v>
      </c>
      <c r="F296">
        <v>424430</v>
      </c>
      <c r="G296" t="s">
        <v>420</v>
      </c>
      <c r="H296" t="s">
        <v>2563</v>
      </c>
      <c r="I296" t="s">
        <v>2563</v>
      </c>
      <c r="J296" t="s">
        <v>2564</v>
      </c>
      <c r="K296" t="s">
        <v>2564</v>
      </c>
      <c r="L296">
        <f t="shared" si="4"/>
        <v>2003</v>
      </c>
      <c r="M296" s="1">
        <v>37797</v>
      </c>
      <c r="N296" s="1">
        <v>38548</v>
      </c>
      <c r="O296">
        <v>2800</v>
      </c>
      <c r="R296" t="s">
        <v>15</v>
      </c>
      <c r="X296" t="s">
        <v>2013</v>
      </c>
    </row>
    <row r="297" spans="1:24" x14ac:dyDescent="0.3">
      <c r="A297" t="s">
        <v>1961</v>
      </c>
      <c r="B297">
        <v>1997</v>
      </c>
      <c r="D297" t="s">
        <v>2908</v>
      </c>
      <c r="F297">
        <v>446110</v>
      </c>
      <c r="G297" t="s">
        <v>420</v>
      </c>
      <c r="H297" t="s">
        <v>2930</v>
      </c>
      <c r="I297" t="s">
        <v>2930</v>
      </c>
      <c r="J297" t="s">
        <v>2931</v>
      </c>
      <c r="K297" t="s">
        <v>2931</v>
      </c>
      <c r="L297">
        <f t="shared" si="4"/>
        <v>1997</v>
      </c>
      <c r="M297" s="1">
        <v>35579</v>
      </c>
      <c r="N297" s="1">
        <v>35657</v>
      </c>
      <c r="O297">
        <v>2800</v>
      </c>
      <c r="R297" t="s">
        <v>30</v>
      </c>
      <c r="X297" t="s">
        <v>1968</v>
      </c>
    </row>
    <row r="298" spans="1:24" x14ac:dyDescent="0.3">
      <c r="A298" t="s">
        <v>1961</v>
      </c>
      <c r="B298">
        <v>1987</v>
      </c>
      <c r="F298">
        <v>325412</v>
      </c>
      <c r="G298" t="s">
        <v>420</v>
      </c>
      <c r="H298" t="s">
        <v>2718</v>
      </c>
      <c r="I298" t="s">
        <v>2718</v>
      </c>
      <c r="J298" t="s">
        <v>1955</v>
      </c>
      <c r="K298" t="s">
        <v>1955</v>
      </c>
      <c r="L298">
        <f t="shared" si="4"/>
        <v>1987</v>
      </c>
      <c r="M298" s="1">
        <v>31960</v>
      </c>
      <c r="N298" s="1">
        <v>33493</v>
      </c>
      <c r="O298">
        <v>2850</v>
      </c>
      <c r="R298" t="s">
        <v>15</v>
      </c>
    </row>
    <row r="299" spans="1:24" x14ac:dyDescent="0.3">
      <c r="A299" t="s">
        <v>1961</v>
      </c>
      <c r="B299">
        <v>2014</v>
      </c>
      <c r="D299" t="s">
        <v>2094</v>
      </c>
      <c r="F299">
        <v>522291</v>
      </c>
      <c r="G299" t="s">
        <v>420</v>
      </c>
      <c r="H299" t="s">
        <v>2092</v>
      </c>
      <c r="I299" t="s">
        <v>2092</v>
      </c>
      <c r="J299" t="s">
        <v>2093</v>
      </c>
      <c r="K299" t="s">
        <v>2093</v>
      </c>
      <c r="L299">
        <f t="shared" si="4"/>
        <v>2014</v>
      </c>
      <c r="M299" s="1">
        <v>41632</v>
      </c>
      <c r="N299" s="1">
        <v>41845</v>
      </c>
      <c r="O299">
        <v>2900</v>
      </c>
      <c r="R299" t="s">
        <v>30</v>
      </c>
      <c r="X299" t="s">
        <v>1968</v>
      </c>
    </row>
    <row r="300" spans="1:24" x14ac:dyDescent="0.3">
      <c r="A300" t="s">
        <v>1961</v>
      </c>
      <c r="B300">
        <v>2012</v>
      </c>
      <c r="D300" t="s">
        <v>2215</v>
      </c>
      <c r="F300" t="s">
        <v>3395</v>
      </c>
      <c r="G300" t="s">
        <v>420</v>
      </c>
      <c r="H300" t="s">
        <v>1914</v>
      </c>
      <c r="I300" t="s">
        <v>1914</v>
      </c>
      <c r="J300" t="s">
        <v>2219</v>
      </c>
      <c r="K300" t="s">
        <v>2220</v>
      </c>
      <c r="L300">
        <f t="shared" si="4"/>
        <v>2012</v>
      </c>
      <c r="M300" s="1">
        <v>40919</v>
      </c>
      <c r="N300" s="1">
        <v>41061</v>
      </c>
      <c r="O300">
        <v>2900</v>
      </c>
      <c r="R300" t="s">
        <v>30</v>
      </c>
      <c r="X300" t="s">
        <v>1968</v>
      </c>
    </row>
    <row r="301" spans="1:24" x14ac:dyDescent="0.3">
      <c r="A301" t="s">
        <v>1961</v>
      </c>
      <c r="B301">
        <v>1995</v>
      </c>
      <c r="F301">
        <v>447190</v>
      </c>
      <c r="G301" t="s">
        <v>420</v>
      </c>
      <c r="H301" t="s">
        <v>2999</v>
      </c>
      <c r="I301" t="s">
        <v>2999</v>
      </c>
      <c r="J301" t="s">
        <v>2554</v>
      </c>
      <c r="K301" t="s">
        <v>2554</v>
      </c>
      <c r="L301">
        <f t="shared" si="4"/>
        <v>1995</v>
      </c>
      <c r="M301" s="1">
        <v>34844</v>
      </c>
      <c r="N301" s="1">
        <v>34844</v>
      </c>
      <c r="O301">
        <v>3000</v>
      </c>
      <c r="R301" t="s">
        <v>617</v>
      </c>
      <c r="S301" t="s">
        <v>3000</v>
      </c>
      <c r="X301" t="s">
        <v>1968</v>
      </c>
    </row>
    <row r="302" spans="1:24" x14ac:dyDescent="0.3">
      <c r="A302" t="s">
        <v>1961</v>
      </c>
      <c r="B302">
        <v>1986</v>
      </c>
      <c r="F302">
        <v>324110</v>
      </c>
      <c r="G302" t="s">
        <v>420</v>
      </c>
      <c r="H302" t="s">
        <v>2511</v>
      </c>
      <c r="I302" t="s">
        <v>2511</v>
      </c>
      <c r="J302" t="s">
        <v>3251</v>
      </c>
      <c r="K302" t="s">
        <v>3251</v>
      </c>
      <c r="L302">
        <f t="shared" si="4"/>
        <v>1986</v>
      </c>
      <c r="M302" s="1">
        <v>31588</v>
      </c>
      <c r="N302" s="1">
        <v>31588</v>
      </c>
      <c r="O302">
        <v>3000</v>
      </c>
      <c r="R302" t="s">
        <v>15</v>
      </c>
    </row>
    <row r="303" spans="1:24" x14ac:dyDescent="0.3">
      <c r="A303" t="s">
        <v>1961</v>
      </c>
      <c r="B303">
        <v>1997</v>
      </c>
      <c r="D303" t="s">
        <v>2888</v>
      </c>
      <c r="F303">
        <v>336410</v>
      </c>
      <c r="G303" t="s">
        <v>501</v>
      </c>
      <c r="H303" t="s">
        <v>2441</v>
      </c>
      <c r="I303" t="s">
        <v>2441</v>
      </c>
      <c r="J303" t="s">
        <v>2898</v>
      </c>
      <c r="K303" t="s">
        <v>2899</v>
      </c>
      <c r="L303">
        <f t="shared" si="4"/>
        <v>1997</v>
      </c>
      <c r="M303" s="1">
        <v>35404</v>
      </c>
      <c r="N303" s="1">
        <v>35496</v>
      </c>
      <c r="O303">
        <v>3025</v>
      </c>
      <c r="R303" t="s">
        <v>30</v>
      </c>
      <c r="X303" t="s">
        <v>1968</v>
      </c>
    </row>
    <row r="304" spans="1:24" x14ac:dyDescent="0.3">
      <c r="A304" t="s">
        <v>1961</v>
      </c>
      <c r="B304">
        <v>2011</v>
      </c>
      <c r="D304" t="s">
        <v>2256</v>
      </c>
      <c r="F304">
        <v>621111</v>
      </c>
      <c r="G304" t="s">
        <v>420</v>
      </c>
      <c r="H304" t="s">
        <v>2263</v>
      </c>
      <c r="I304" t="s">
        <v>2263</v>
      </c>
      <c r="J304" t="s">
        <v>2264</v>
      </c>
      <c r="K304" t="s">
        <v>2264</v>
      </c>
      <c r="L304">
        <f t="shared" si="4"/>
        <v>2011</v>
      </c>
      <c r="M304" s="1">
        <v>40497</v>
      </c>
      <c r="N304" s="1">
        <v>40928</v>
      </c>
      <c r="O304">
        <v>3100</v>
      </c>
      <c r="R304" t="s">
        <v>30</v>
      </c>
      <c r="X304" t="s">
        <v>1968</v>
      </c>
    </row>
    <row r="305" spans="1:24" x14ac:dyDescent="0.3">
      <c r="A305" t="s">
        <v>1961</v>
      </c>
      <c r="B305">
        <v>2009</v>
      </c>
      <c r="D305" t="s">
        <v>2340</v>
      </c>
      <c r="F305">
        <v>424210</v>
      </c>
      <c r="G305" t="s">
        <v>463</v>
      </c>
      <c r="H305" t="s">
        <v>2345</v>
      </c>
      <c r="I305" t="s">
        <v>2345</v>
      </c>
      <c r="J305" t="s">
        <v>2271</v>
      </c>
      <c r="K305" t="s">
        <v>2271</v>
      </c>
      <c r="L305">
        <f t="shared" si="4"/>
        <v>2009</v>
      </c>
      <c r="M305" s="1">
        <v>39960</v>
      </c>
      <c r="N305" s="1">
        <v>39986</v>
      </c>
      <c r="O305">
        <v>3100</v>
      </c>
      <c r="R305" t="s">
        <v>30</v>
      </c>
      <c r="X305" t="s">
        <v>2013</v>
      </c>
    </row>
    <row r="306" spans="1:24" x14ac:dyDescent="0.3">
      <c r="A306" t="s">
        <v>1961</v>
      </c>
      <c r="B306">
        <v>2006</v>
      </c>
      <c r="D306" t="s">
        <v>2474</v>
      </c>
      <c r="F306" t="s">
        <v>3510</v>
      </c>
      <c r="G306" t="s">
        <v>420</v>
      </c>
      <c r="H306" t="s">
        <v>1984</v>
      </c>
      <c r="I306" t="s">
        <v>1984</v>
      </c>
      <c r="J306" t="s">
        <v>2475</v>
      </c>
      <c r="K306" t="s">
        <v>2475</v>
      </c>
      <c r="L306">
        <f t="shared" si="4"/>
        <v>2006</v>
      </c>
      <c r="M306" s="1">
        <v>38629</v>
      </c>
      <c r="N306" s="1">
        <v>38856</v>
      </c>
      <c r="O306">
        <v>3100</v>
      </c>
      <c r="R306" t="s">
        <v>30</v>
      </c>
      <c r="X306" t="s">
        <v>1968</v>
      </c>
    </row>
    <row r="307" spans="1:24" x14ac:dyDescent="0.3">
      <c r="A307" t="s">
        <v>1961</v>
      </c>
      <c r="B307">
        <v>1998</v>
      </c>
      <c r="D307" t="s">
        <v>2812</v>
      </c>
      <c r="F307" t="s">
        <v>3467</v>
      </c>
      <c r="G307" t="s">
        <v>420</v>
      </c>
      <c r="H307" t="s">
        <v>2812</v>
      </c>
      <c r="I307" t="s">
        <v>2812</v>
      </c>
      <c r="J307" t="s">
        <v>2818</v>
      </c>
      <c r="K307" t="s">
        <v>2818</v>
      </c>
      <c r="L307">
        <f t="shared" si="4"/>
        <v>1997</v>
      </c>
      <c r="M307" s="1">
        <v>35459</v>
      </c>
      <c r="N307" s="1">
        <v>35640</v>
      </c>
      <c r="O307">
        <v>3100</v>
      </c>
      <c r="R307" t="s">
        <v>30</v>
      </c>
      <c r="X307" t="s">
        <v>1968</v>
      </c>
    </row>
    <row r="308" spans="1:24" x14ac:dyDescent="0.3">
      <c r="A308" t="s">
        <v>1961</v>
      </c>
      <c r="B308">
        <v>1997</v>
      </c>
      <c r="D308" t="s">
        <v>2812</v>
      </c>
      <c r="F308" t="s">
        <v>3467</v>
      </c>
      <c r="G308" t="s">
        <v>420</v>
      </c>
      <c r="H308" t="s">
        <v>2812</v>
      </c>
      <c r="I308" t="s">
        <v>2812</v>
      </c>
      <c r="J308" t="s">
        <v>2922</v>
      </c>
      <c r="K308" t="s">
        <v>2922</v>
      </c>
      <c r="L308">
        <f t="shared" si="4"/>
        <v>1997</v>
      </c>
      <c r="M308" s="1">
        <v>35459</v>
      </c>
      <c r="N308" s="1">
        <v>35573</v>
      </c>
      <c r="O308">
        <v>3100</v>
      </c>
      <c r="R308" t="s">
        <v>30</v>
      </c>
      <c r="X308" t="s">
        <v>1968</v>
      </c>
    </row>
    <row r="309" spans="1:24" x14ac:dyDescent="0.3">
      <c r="A309" t="s">
        <v>1961</v>
      </c>
      <c r="B309">
        <v>2017</v>
      </c>
      <c r="D309" t="s">
        <v>1986</v>
      </c>
      <c r="F309" t="s">
        <v>3413</v>
      </c>
      <c r="G309" t="s">
        <v>420</v>
      </c>
      <c r="H309" t="s">
        <v>1114</v>
      </c>
      <c r="I309" t="s">
        <v>1114</v>
      </c>
      <c r="J309" t="s">
        <v>1987</v>
      </c>
      <c r="K309" t="s">
        <v>1987</v>
      </c>
      <c r="L309">
        <f t="shared" si="4"/>
        <v>2017</v>
      </c>
      <c r="M309" s="1">
        <v>42853</v>
      </c>
      <c r="N309" s="1">
        <v>42916</v>
      </c>
      <c r="O309">
        <v>3150</v>
      </c>
      <c r="R309" t="s">
        <v>30</v>
      </c>
      <c r="X309" t="s">
        <v>1968</v>
      </c>
    </row>
    <row r="310" spans="1:24" x14ac:dyDescent="0.3">
      <c r="A310" t="s">
        <v>1961</v>
      </c>
      <c r="B310">
        <v>2006</v>
      </c>
      <c r="D310" t="s">
        <v>2480</v>
      </c>
      <c r="F310" t="s">
        <v>3391</v>
      </c>
      <c r="G310" t="s">
        <v>501</v>
      </c>
      <c r="H310" t="s">
        <v>2483</v>
      </c>
      <c r="I310" t="s">
        <v>2483</v>
      </c>
      <c r="J310" t="s">
        <v>2484</v>
      </c>
      <c r="K310" t="s">
        <v>2484</v>
      </c>
      <c r="L310">
        <f t="shared" si="4"/>
        <v>2006</v>
      </c>
      <c r="M310" s="1">
        <v>38784</v>
      </c>
      <c r="N310" s="1">
        <v>38828</v>
      </c>
      <c r="O310">
        <v>3200</v>
      </c>
      <c r="R310" t="s">
        <v>30</v>
      </c>
      <c r="X310" t="s">
        <v>1968</v>
      </c>
    </row>
    <row r="311" spans="1:24" x14ac:dyDescent="0.3">
      <c r="A311" t="s">
        <v>1961</v>
      </c>
      <c r="B311">
        <v>1993</v>
      </c>
      <c r="F311">
        <v>622110</v>
      </c>
      <c r="G311" t="s">
        <v>420</v>
      </c>
      <c r="H311" t="s">
        <v>3055</v>
      </c>
      <c r="I311" t="s">
        <v>3055</v>
      </c>
      <c r="J311" t="s">
        <v>3067</v>
      </c>
      <c r="K311" t="s">
        <v>3067</v>
      </c>
      <c r="L311">
        <f t="shared" si="4"/>
        <v>1994</v>
      </c>
      <c r="M311" s="1">
        <v>34292</v>
      </c>
      <c r="N311" s="1">
        <v>34292</v>
      </c>
      <c r="O311">
        <v>3200</v>
      </c>
      <c r="R311" t="s">
        <v>30</v>
      </c>
      <c r="X311" t="s">
        <v>1968</v>
      </c>
    </row>
    <row r="312" spans="1:24" x14ac:dyDescent="0.3">
      <c r="A312" t="s">
        <v>1961</v>
      </c>
      <c r="B312">
        <v>1989</v>
      </c>
      <c r="F312">
        <v>486210</v>
      </c>
      <c r="G312" t="s">
        <v>420</v>
      </c>
      <c r="H312" t="s">
        <v>2080</v>
      </c>
      <c r="I312" t="s">
        <v>3139</v>
      </c>
      <c r="J312" t="s">
        <v>3140</v>
      </c>
      <c r="K312" t="s">
        <v>3140</v>
      </c>
      <c r="L312">
        <f t="shared" si="4"/>
        <v>1989</v>
      </c>
      <c r="M312" s="1">
        <v>32706</v>
      </c>
      <c r="N312" s="1">
        <v>32706</v>
      </c>
      <c r="O312">
        <v>3220</v>
      </c>
      <c r="R312" t="s">
        <v>30</v>
      </c>
    </row>
    <row r="313" spans="1:24" x14ac:dyDescent="0.3">
      <c r="A313" t="s">
        <v>1961</v>
      </c>
      <c r="B313">
        <v>2015</v>
      </c>
      <c r="D313" t="s">
        <v>2082</v>
      </c>
      <c r="F313" t="s">
        <v>3422</v>
      </c>
      <c r="G313" t="s">
        <v>420</v>
      </c>
      <c r="H313" t="s">
        <v>2080</v>
      </c>
      <c r="I313" t="s">
        <v>2080</v>
      </c>
      <c r="J313" t="s">
        <v>2081</v>
      </c>
      <c r="K313" t="s">
        <v>2081</v>
      </c>
      <c r="L313">
        <f t="shared" si="4"/>
        <v>2015</v>
      </c>
      <c r="M313" s="1">
        <v>42277</v>
      </c>
      <c r="N313" s="1">
        <v>42325</v>
      </c>
      <c r="O313">
        <v>3300</v>
      </c>
      <c r="R313" t="s">
        <v>15</v>
      </c>
      <c r="X313" t="s">
        <v>1968</v>
      </c>
    </row>
    <row r="314" spans="1:24" x14ac:dyDescent="0.3">
      <c r="A314" t="s">
        <v>1961</v>
      </c>
      <c r="B314">
        <v>2011</v>
      </c>
      <c r="D314" t="s">
        <v>2267</v>
      </c>
      <c r="F314">
        <v>325414</v>
      </c>
      <c r="G314" t="s">
        <v>420</v>
      </c>
      <c r="H314" t="s">
        <v>2270</v>
      </c>
      <c r="I314" t="s">
        <v>2270</v>
      </c>
      <c r="J314" t="s">
        <v>2271</v>
      </c>
      <c r="K314" t="s">
        <v>2271</v>
      </c>
      <c r="L314">
        <f t="shared" si="4"/>
        <v>2011</v>
      </c>
      <c r="M314" s="1">
        <v>40695</v>
      </c>
      <c r="N314" s="1">
        <v>40746</v>
      </c>
      <c r="O314">
        <v>3400</v>
      </c>
      <c r="R314" t="s">
        <v>30</v>
      </c>
      <c r="X314" t="s">
        <v>1968</v>
      </c>
    </row>
    <row r="315" spans="1:24" x14ac:dyDescent="0.3">
      <c r="A315" t="s">
        <v>1961</v>
      </c>
      <c r="B315">
        <v>2007</v>
      </c>
      <c r="D315" t="s">
        <v>2461</v>
      </c>
      <c r="F315" t="s">
        <v>3454</v>
      </c>
      <c r="G315" t="s">
        <v>420</v>
      </c>
      <c r="H315" t="s">
        <v>2463</v>
      </c>
      <c r="I315" t="s">
        <v>2463</v>
      </c>
      <c r="J315" t="s">
        <v>2465</v>
      </c>
      <c r="K315" t="s">
        <v>2464</v>
      </c>
      <c r="L315">
        <f t="shared" si="4"/>
        <v>2007</v>
      </c>
      <c r="M315" s="1">
        <v>39237</v>
      </c>
      <c r="N315" s="1">
        <v>39346</v>
      </c>
      <c r="O315">
        <v>3500</v>
      </c>
      <c r="R315" t="s">
        <v>30</v>
      </c>
      <c r="X315" t="s">
        <v>1968</v>
      </c>
    </row>
    <row r="316" spans="1:24" x14ac:dyDescent="0.3">
      <c r="A316" t="s">
        <v>1961</v>
      </c>
      <c r="B316">
        <v>2006</v>
      </c>
      <c r="D316" t="s">
        <v>2481</v>
      </c>
      <c r="F316" t="s">
        <v>3409</v>
      </c>
      <c r="G316" t="s">
        <v>420</v>
      </c>
      <c r="H316" t="s">
        <v>2221</v>
      </c>
      <c r="I316" t="s">
        <v>2221</v>
      </c>
      <c r="J316" t="s">
        <v>2485</v>
      </c>
      <c r="K316" t="s">
        <v>2485</v>
      </c>
      <c r="L316">
        <f t="shared" si="4"/>
        <v>2006</v>
      </c>
      <c r="M316" s="1">
        <v>38806</v>
      </c>
      <c r="N316" s="1">
        <v>38903</v>
      </c>
      <c r="O316">
        <v>3500</v>
      </c>
      <c r="R316" t="s">
        <v>30</v>
      </c>
      <c r="X316" t="s">
        <v>1968</v>
      </c>
    </row>
    <row r="317" spans="1:24" x14ac:dyDescent="0.3">
      <c r="A317" t="s">
        <v>1961</v>
      </c>
      <c r="B317">
        <v>2004</v>
      </c>
      <c r="D317" t="s">
        <v>2535</v>
      </c>
      <c r="F317">
        <v>325120</v>
      </c>
      <c r="G317" t="s">
        <v>420</v>
      </c>
      <c r="H317" t="s">
        <v>2535</v>
      </c>
      <c r="I317" t="s">
        <v>2535</v>
      </c>
      <c r="J317" t="s">
        <v>2541</v>
      </c>
      <c r="K317" t="s">
        <v>2541</v>
      </c>
      <c r="L317">
        <f t="shared" si="4"/>
        <v>2004</v>
      </c>
      <c r="M317" s="1">
        <v>38106</v>
      </c>
      <c r="N317" s="1">
        <v>38286</v>
      </c>
      <c r="O317">
        <v>3500</v>
      </c>
      <c r="R317" t="s">
        <v>30</v>
      </c>
      <c r="X317" t="s">
        <v>1968</v>
      </c>
    </row>
    <row r="318" spans="1:24" x14ac:dyDescent="0.3">
      <c r="A318" t="s">
        <v>1961</v>
      </c>
      <c r="B318">
        <v>2000</v>
      </c>
      <c r="D318" t="s">
        <v>2756</v>
      </c>
      <c r="F318">
        <v>445110</v>
      </c>
      <c r="G318" t="s">
        <v>420</v>
      </c>
      <c r="H318" t="s">
        <v>2757</v>
      </c>
      <c r="I318" t="s">
        <v>2757</v>
      </c>
      <c r="J318" t="s">
        <v>2734</v>
      </c>
      <c r="K318" t="s">
        <v>2734</v>
      </c>
      <c r="L318">
        <f t="shared" si="4"/>
        <v>2000</v>
      </c>
      <c r="M318" s="1">
        <v>36732</v>
      </c>
      <c r="N318" s="1">
        <v>37047</v>
      </c>
      <c r="O318">
        <v>3500</v>
      </c>
      <c r="R318" t="s">
        <v>30</v>
      </c>
      <c r="X318" t="s">
        <v>1968</v>
      </c>
    </row>
    <row r="319" spans="1:24" x14ac:dyDescent="0.3">
      <c r="A319" t="s">
        <v>1961</v>
      </c>
      <c r="B319">
        <v>2010</v>
      </c>
      <c r="D319" t="s">
        <v>2290</v>
      </c>
      <c r="F319" t="s">
        <v>3509</v>
      </c>
      <c r="G319" t="s">
        <v>420</v>
      </c>
      <c r="H319" t="s">
        <v>2297</v>
      </c>
      <c r="I319" t="s">
        <v>2297</v>
      </c>
      <c r="J319" t="s">
        <v>2298</v>
      </c>
      <c r="K319" t="s">
        <v>2298</v>
      </c>
      <c r="L319">
        <f t="shared" si="4"/>
        <v>2010</v>
      </c>
      <c r="M319" s="1">
        <v>40170</v>
      </c>
      <c r="N319" s="1">
        <v>40228</v>
      </c>
      <c r="O319">
        <v>3600</v>
      </c>
      <c r="R319" t="s">
        <v>30</v>
      </c>
      <c r="X319" t="s">
        <v>1968</v>
      </c>
    </row>
    <row r="320" spans="1:24" x14ac:dyDescent="0.3">
      <c r="A320" t="s">
        <v>1961</v>
      </c>
      <c r="B320">
        <v>2000</v>
      </c>
      <c r="D320" t="s">
        <v>2759</v>
      </c>
      <c r="F320" t="s">
        <v>3508</v>
      </c>
      <c r="G320" t="s">
        <v>501</v>
      </c>
      <c r="H320" t="s">
        <v>2441</v>
      </c>
      <c r="I320" t="s">
        <v>2441</v>
      </c>
      <c r="J320" t="s">
        <v>2735</v>
      </c>
      <c r="K320" t="s">
        <v>2735</v>
      </c>
      <c r="L320">
        <f t="shared" si="4"/>
        <v>2000</v>
      </c>
      <c r="M320" s="1">
        <v>36796</v>
      </c>
      <c r="N320" s="1">
        <v>36970</v>
      </c>
      <c r="O320">
        <v>3750</v>
      </c>
      <c r="R320" t="s">
        <v>30</v>
      </c>
      <c r="X320" t="s">
        <v>1968</v>
      </c>
    </row>
    <row r="321" spans="1:24" x14ac:dyDescent="0.3">
      <c r="A321" t="s">
        <v>1961</v>
      </c>
      <c r="B321">
        <v>2001</v>
      </c>
      <c r="D321" t="s">
        <v>2689</v>
      </c>
      <c r="F321" t="s">
        <v>3507</v>
      </c>
      <c r="G321" t="s">
        <v>420</v>
      </c>
      <c r="H321" t="s">
        <v>2060</v>
      </c>
      <c r="I321" t="s">
        <v>2060</v>
      </c>
      <c r="J321" t="s">
        <v>2692</v>
      </c>
      <c r="K321" t="s">
        <v>2692</v>
      </c>
      <c r="L321">
        <f t="shared" si="4"/>
        <v>2001</v>
      </c>
      <c r="M321" s="1">
        <v>37060</v>
      </c>
      <c r="N321" s="1">
        <v>37302</v>
      </c>
      <c r="O321">
        <v>3800</v>
      </c>
      <c r="R321" t="s">
        <v>15</v>
      </c>
      <c r="X321" t="s">
        <v>1968</v>
      </c>
    </row>
    <row r="322" spans="1:24" x14ac:dyDescent="0.3">
      <c r="A322" t="s">
        <v>1961</v>
      </c>
      <c r="B322">
        <v>2015</v>
      </c>
      <c r="D322" t="s">
        <v>2052</v>
      </c>
      <c r="F322" t="s">
        <v>3506</v>
      </c>
      <c r="G322" t="s">
        <v>420</v>
      </c>
      <c r="H322" t="s">
        <v>2050</v>
      </c>
      <c r="I322" t="s">
        <v>2050</v>
      </c>
      <c r="J322" t="s">
        <v>2051</v>
      </c>
      <c r="K322" t="s">
        <v>2051</v>
      </c>
      <c r="L322">
        <f t="shared" ref="L322:L385" si="5">IF(YEAR(M322) &gt; 1950, IF(MONTH(M322) &gt;= 10, YEAR(M322)+1, YEAR(M322)), B322)</f>
        <v>2015</v>
      </c>
      <c r="M322" s="1">
        <v>42034</v>
      </c>
      <c r="N322" s="1">
        <v>42083</v>
      </c>
      <c r="O322">
        <v>4000</v>
      </c>
      <c r="R322" t="s">
        <v>30</v>
      </c>
      <c r="X322" t="s">
        <v>1968</v>
      </c>
    </row>
    <row r="323" spans="1:24" x14ac:dyDescent="0.3">
      <c r="A323" t="s">
        <v>1961</v>
      </c>
      <c r="B323">
        <v>1997</v>
      </c>
      <c r="D323" t="s">
        <v>2879</v>
      </c>
      <c r="F323" t="s">
        <v>3464</v>
      </c>
      <c r="G323" t="s">
        <v>975</v>
      </c>
      <c r="H323" t="s">
        <v>2010</v>
      </c>
      <c r="I323" t="s">
        <v>2010</v>
      </c>
      <c r="J323" t="s">
        <v>2011</v>
      </c>
      <c r="K323" t="s">
        <v>2011</v>
      </c>
      <c r="L323">
        <f t="shared" si="5"/>
        <v>1997</v>
      </c>
      <c r="M323" s="1">
        <v>35530</v>
      </c>
      <c r="N323" s="1">
        <v>35612</v>
      </c>
      <c r="O323">
        <v>4000</v>
      </c>
      <c r="R323" t="s">
        <v>30</v>
      </c>
      <c r="X323" t="s">
        <v>2013</v>
      </c>
    </row>
    <row r="324" spans="1:24" x14ac:dyDescent="0.3">
      <c r="A324" t="s">
        <v>1961</v>
      </c>
      <c r="B324">
        <v>1995</v>
      </c>
      <c r="F324" t="s">
        <v>3502</v>
      </c>
      <c r="G324" t="s">
        <v>501</v>
      </c>
      <c r="H324" t="s">
        <v>2045</v>
      </c>
      <c r="I324" t="s">
        <v>2045</v>
      </c>
      <c r="J324" t="s">
        <v>2981</v>
      </c>
      <c r="K324" t="s">
        <v>2980</v>
      </c>
      <c r="L324">
        <f t="shared" si="5"/>
        <v>1995</v>
      </c>
      <c r="M324" s="1">
        <v>34908</v>
      </c>
      <c r="N324" s="1">
        <v>34908</v>
      </c>
      <c r="O324">
        <v>4000</v>
      </c>
      <c r="R324" t="s">
        <v>30</v>
      </c>
      <c r="X324" t="s">
        <v>1968</v>
      </c>
    </row>
    <row r="325" spans="1:24" x14ac:dyDescent="0.3">
      <c r="A325" t="s">
        <v>1961</v>
      </c>
      <c r="B325">
        <v>1994</v>
      </c>
      <c r="F325">
        <v>622110</v>
      </c>
      <c r="G325" t="s">
        <v>420</v>
      </c>
      <c r="H325" t="s">
        <v>3033</v>
      </c>
      <c r="I325" t="s">
        <v>3033</v>
      </c>
      <c r="J325" t="s">
        <v>3034</v>
      </c>
      <c r="K325" t="s">
        <v>3034</v>
      </c>
      <c r="L325">
        <f t="shared" si="5"/>
        <v>1994</v>
      </c>
      <c r="M325" s="1">
        <v>34520</v>
      </c>
      <c r="N325" s="1">
        <v>34520</v>
      </c>
      <c r="O325">
        <v>4006</v>
      </c>
      <c r="R325" t="s">
        <v>30</v>
      </c>
      <c r="X325" t="s">
        <v>1968</v>
      </c>
    </row>
    <row r="326" spans="1:24" x14ac:dyDescent="0.3">
      <c r="A326" t="s">
        <v>1961</v>
      </c>
      <c r="B326">
        <v>2008</v>
      </c>
      <c r="D326" t="s">
        <v>2424</v>
      </c>
      <c r="F326" t="s">
        <v>3505</v>
      </c>
      <c r="G326" t="s">
        <v>420</v>
      </c>
      <c r="H326" t="s">
        <v>691</v>
      </c>
      <c r="I326" t="s">
        <v>691</v>
      </c>
      <c r="J326" t="s">
        <v>2429</v>
      </c>
      <c r="K326" t="s">
        <v>2429</v>
      </c>
      <c r="L326">
        <f t="shared" si="5"/>
        <v>2008</v>
      </c>
      <c r="M326" s="1">
        <v>39707</v>
      </c>
      <c r="N326" s="1">
        <v>39969</v>
      </c>
      <c r="O326">
        <v>4100</v>
      </c>
      <c r="R326" t="s">
        <v>30</v>
      </c>
      <c r="X326" t="s">
        <v>1968</v>
      </c>
    </row>
    <row r="327" spans="1:24" x14ac:dyDescent="0.3">
      <c r="A327" t="s">
        <v>1961</v>
      </c>
      <c r="B327">
        <v>2001</v>
      </c>
      <c r="D327" t="s">
        <v>2652</v>
      </c>
      <c r="F327" t="s">
        <v>3470</v>
      </c>
      <c r="G327" t="s">
        <v>420</v>
      </c>
      <c r="H327" t="s">
        <v>2655</v>
      </c>
      <c r="I327" t="s">
        <v>2655</v>
      </c>
      <c r="J327" t="s">
        <v>2622</v>
      </c>
      <c r="K327" t="s">
        <v>2622</v>
      </c>
      <c r="L327">
        <f t="shared" si="5"/>
        <v>2001</v>
      </c>
      <c r="M327" s="1">
        <v>36816</v>
      </c>
      <c r="N327" s="1">
        <v>36865</v>
      </c>
      <c r="O327">
        <v>4200</v>
      </c>
      <c r="R327" t="s">
        <v>30</v>
      </c>
      <c r="X327" t="s">
        <v>1968</v>
      </c>
    </row>
    <row r="328" spans="1:24" x14ac:dyDescent="0.3">
      <c r="A328" t="s">
        <v>1961</v>
      </c>
      <c r="B328">
        <v>2013</v>
      </c>
      <c r="D328" t="s">
        <v>2175</v>
      </c>
      <c r="F328">
        <v>336412</v>
      </c>
      <c r="G328" t="s">
        <v>501</v>
      </c>
      <c r="H328" t="s">
        <v>18</v>
      </c>
      <c r="I328" t="s">
        <v>18</v>
      </c>
      <c r="J328" t="s">
        <v>2179</v>
      </c>
      <c r="K328" t="s">
        <v>2179</v>
      </c>
      <c r="L328">
        <f t="shared" si="5"/>
        <v>2013</v>
      </c>
      <c r="M328" s="1">
        <v>41474</v>
      </c>
      <c r="N328" s="1">
        <v>41516</v>
      </c>
      <c r="O328">
        <v>4300</v>
      </c>
      <c r="R328" t="s">
        <v>30</v>
      </c>
      <c r="S328" t="s">
        <v>2180</v>
      </c>
      <c r="X328" t="s">
        <v>1968</v>
      </c>
    </row>
    <row r="329" spans="1:24" x14ac:dyDescent="0.3">
      <c r="A329" t="s">
        <v>1961</v>
      </c>
      <c r="B329">
        <v>2017</v>
      </c>
      <c r="D329" t="s">
        <v>1993</v>
      </c>
      <c r="F329">
        <v>445110</v>
      </c>
      <c r="G329" t="s">
        <v>420</v>
      </c>
      <c r="H329" t="s">
        <v>1991</v>
      </c>
      <c r="I329" t="s">
        <v>1991</v>
      </c>
      <c r="J329" t="s">
        <v>1992</v>
      </c>
      <c r="K329" t="s">
        <v>1992</v>
      </c>
      <c r="L329">
        <f t="shared" si="5"/>
        <v>2017</v>
      </c>
      <c r="M329" s="1">
        <v>42912</v>
      </c>
      <c r="N329" s="1">
        <v>42961</v>
      </c>
      <c r="O329">
        <v>4400</v>
      </c>
      <c r="R329" t="s">
        <v>30</v>
      </c>
      <c r="X329" t="s">
        <v>1968</v>
      </c>
    </row>
    <row r="330" spans="1:24" x14ac:dyDescent="0.3">
      <c r="A330" t="s">
        <v>1961</v>
      </c>
      <c r="B330">
        <v>1996</v>
      </c>
      <c r="F330" t="s">
        <v>3409</v>
      </c>
      <c r="G330" t="s">
        <v>420</v>
      </c>
      <c r="H330" t="s">
        <v>2221</v>
      </c>
      <c r="I330" t="s">
        <v>2221</v>
      </c>
      <c r="J330" t="s">
        <v>2959</v>
      </c>
      <c r="K330" t="s">
        <v>2958</v>
      </c>
      <c r="L330">
        <f t="shared" si="5"/>
        <v>1996</v>
      </c>
      <c r="M330" s="1">
        <v>35271</v>
      </c>
      <c r="N330" s="1">
        <v>35356</v>
      </c>
      <c r="O330">
        <v>4400</v>
      </c>
      <c r="R330" t="s">
        <v>30</v>
      </c>
      <c r="X330" t="s">
        <v>1968</v>
      </c>
    </row>
    <row r="331" spans="1:24" x14ac:dyDescent="0.3">
      <c r="A331" t="s">
        <v>1961</v>
      </c>
      <c r="B331">
        <v>2012</v>
      </c>
      <c r="D331" t="s">
        <v>2218</v>
      </c>
      <c r="F331">
        <v>334112</v>
      </c>
      <c r="G331" t="s">
        <v>420</v>
      </c>
      <c r="H331" t="s">
        <v>2225</v>
      </c>
      <c r="I331" t="s">
        <v>2225</v>
      </c>
      <c r="J331" t="s">
        <v>2226</v>
      </c>
      <c r="K331" t="s">
        <v>2226</v>
      </c>
      <c r="L331">
        <f t="shared" si="5"/>
        <v>2012</v>
      </c>
      <c r="M331" s="1">
        <v>40973</v>
      </c>
      <c r="N331" s="1">
        <v>41403</v>
      </c>
      <c r="O331">
        <v>4500</v>
      </c>
      <c r="R331" t="s">
        <v>30</v>
      </c>
      <c r="X331" t="s">
        <v>1968</v>
      </c>
    </row>
    <row r="332" spans="1:24" x14ac:dyDescent="0.3">
      <c r="A332" t="s">
        <v>1961</v>
      </c>
      <c r="B332">
        <v>1999</v>
      </c>
      <c r="D332" t="s">
        <v>2781</v>
      </c>
      <c r="F332" t="s">
        <v>3455</v>
      </c>
      <c r="G332" t="s">
        <v>420</v>
      </c>
      <c r="H332" t="s">
        <v>2370</v>
      </c>
      <c r="I332" t="s">
        <v>2370</v>
      </c>
      <c r="J332" t="s">
        <v>2383</v>
      </c>
      <c r="K332" t="s">
        <v>2383</v>
      </c>
      <c r="L332">
        <f t="shared" si="5"/>
        <v>1999</v>
      </c>
      <c r="M332" s="1">
        <v>36276</v>
      </c>
      <c r="N332" s="1">
        <v>36374</v>
      </c>
      <c r="O332">
        <v>4500</v>
      </c>
      <c r="R332" t="s">
        <v>30</v>
      </c>
      <c r="X332" t="s">
        <v>1968</v>
      </c>
    </row>
    <row r="333" spans="1:24" x14ac:dyDescent="0.3">
      <c r="A333" t="s">
        <v>1961</v>
      </c>
      <c r="B333">
        <v>2001</v>
      </c>
      <c r="D333" t="s">
        <v>2682</v>
      </c>
      <c r="F333" t="s">
        <v>3504</v>
      </c>
      <c r="G333" t="s">
        <v>420</v>
      </c>
      <c r="H333" t="s">
        <v>2684</v>
      </c>
      <c r="I333" t="s">
        <v>2684</v>
      </c>
      <c r="J333" t="s">
        <v>2685</v>
      </c>
      <c r="K333" t="s">
        <v>2685</v>
      </c>
      <c r="L333">
        <f t="shared" si="5"/>
        <v>2001</v>
      </c>
      <c r="M333" s="1">
        <v>36972</v>
      </c>
      <c r="N333" s="1">
        <v>37029</v>
      </c>
      <c r="O333">
        <v>4600</v>
      </c>
      <c r="R333" t="s">
        <v>15</v>
      </c>
      <c r="X333" t="s">
        <v>1968</v>
      </c>
    </row>
    <row r="334" spans="1:24" x14ac:dyDescent="0.3">
      <c r="A334" t="s">
        <v>1961</v>
      </c>
      <c r="B334">
        <v>2009</v>
      </c>
      <c r="D334" t="s">
        <v>2373</v>
      </c>
      <c r="F334">
        <v>424690</v>
      </c>
      <c r="G334" t="s">
        <v>420</v>
      </c>
      <c r="H334" t="s">
        <v>2376</v>
      </c>
      <c r="I334" t="s">
        <v>2376</v>
      </c>
      <c r="J334" t="s">
        <v>2381</v>
      </c>
      <c r="K334" t="s">
        <v>2381</v>
      </c>
      <c r="L334">
        <f t="shared" si="5"/>
        <v>2009</v>
      </c>
      <c r="M334" s="1">
        <v>39905</v>
      </c>
      <c r="N334" s="1">
        <v>40155</v>
      </c>
      <c r="O334">
        <v>5100</v>
      </c>
      <c r="R334" t="s">
        <v>30</v>
      </c>
      <c r="X334" t="s">
        <v>1968</v>
      </c>
    </row>
    <row r="335" spans="1:24" x14ac:dyDescent="0.3">
      <c r="A335" t="s">
        <v>1961</v>
      </c>
      <c r="B335">
        <v>1982</v>
      </c>
      <c r="F335" t="s">
        <v>3416</v>
      </c>
      <c r="G335" t="s">
        <v>2614</v>
      </c>
      <c r="H335" t="s">
        <v>3210</v>
      </c>
      <c r="I335" t="s">
        <v>3210</v>
      </c>
      <c r="J335" t="s">
        <v>3211</v>
      </c>
      <c r="K335" t="s">
        <v>3211</v>
      </c>
      <c r="L335">
        <f t="shared" si="5"/>
        <v>1982</v>
      </c>
      <c r="M335" s="1">
        <v>30161</v>
      </c>
      <c r="O335">
        <v>5130</v>
      </c>
      <c r="R335" t="s">
        <v>30</v>
      </c>
    </row>
    <row r="336" spans="1:24" x14ac:dyDescent="0.3">
      <c r="A336" t="s">
        <v>1961</v>
      </c>
      <c r="B336">
        <v>2000</v>
      </c>
      <c r="D336" t="s">
        <v>2741</v>
      </c>
      <c r="F336" t="s">
        <v>3503</v>
      </c>
      <c r="G336" t="s">
        <v>420</v>
      </c>
      <c r="H336" t="s">
        <v>2434</v>
      </c>
      <c r="I336" t="s">
        <v>2434</v>
      </c>
      <c r="J336" t="s">
        <v>2711</v>
      </c>
      <c r="K336" t="s">
        <v>2711</v>
      </c>
      <c r="L336">
        <f t="shared" si="5"/>
        <v>2000</v>
      </c>
      <c r="M336" s="1">
        <v>36469</v>
      </c>
      <c r="N336" s="1">
        <v>36798</v>
      </c>
      <c r="O336">
        <v>5300</v>
      </c>
      <c r="R336" t="s">
        <v>30</v>
      </c>
      <c r="X336" t="s">
        <v>1968</v>
      </c>
    </row>
    <row r="337" spans="1:24" x14ac:dyDescent="0.3">
      <c r="A337" t="s">
        <v>1961</v>
      </c>
      <c r="B337">
        <v>1994</v>
      </c>
      <c r="F337">
        <v>325412</v>
      </c>
      <c r="G337" t="s">
        <v>420</v>
      </c>
      <c r="H337" t="s">
        <v>2846</v>
      </c>
      <c r="I337" t="s">
        <v>2846</v>
      </c>
      <c r="J337" t="s">
        <v>3046</v>
      </c>
      <c r="K337" t="s">
        <v>3046</v>
      </c>
      <c r="L337">
        <f t="shared" si="5"/>
        <v>1995</v>
      </c>
      <c r="M337" s="1">
        <v>34660</v>
      </c>
      <c r="N337" s="1">
        <v>34660</v>
      </c>
      <c r="O337">
        <v>5300</v>
      </c>
      <c r="R337" t="s">
        <v>30</v>
      </c>
      <c r="X337" t="s">
        <v>1968</v>
      </c>
    </row>
    <row r="338" spans="1:24" x14ac:dyDescent="0.3">
      <c r="A338" t="s">
        <v>1961</v>
      </c>
      <c r="B338">
        <v>2015</v>
      </c>
      <c r="D338" t="s">
        <v>2044</v>
      </c>
      <c r="F338" t="s">
        <v>3502</v>
      </c>
      <c r="G338" t="s">
        <v>420</v>
      </c>
      <c r="H338" t="s">
        <v>2045</v>
      </c>
      <c r="I338" t="s">
        <v>2045</v>
      </c>
      <c r="J338" t="s">
        <v>2046</v>
      </c>
      <c r="K338" t="s">
        <v>2046</v>
      </c>
      <c r="L338">
        <f t="shared" si="5"/>
        <v>2015</v>
      </c>
      <c r="M338" s="1">
        <v>41995</v>
      </c>
      <c r="N338" s="1">
        <v>42067</v>
      </c>
      <c r="O338">
        <v>5400</v>
      </c>
      <c r="R338" t="s">
        <v>30</v>
      </c>
      <c r="X338" t="s">
        <v>1968</v>
      </c>
    </row>
    <row r="339" spans="1:24" x14ac:dyDescent="0.3">
      <c r="A339" t="s">
        <v>1961</v>
      </c>
      <c r="B339">
        <v>1995</v>
      </c>
      <c r="F339">
        <v>622110</v>
      </c>
      <c r="G339" t="s">
        <v>420</v>
      </c>
      <c r="H339" t="s">
        <v>3010</v>
      </c>
      <c r="I339" t="s">
        <v>3010</v>
      </c>
      <c r="J339" t="s">
        <v>3011</v>
      </c>
      <c r="K339" t="s">
        <v>3011</v>
      </c>
      <c r="L339">
        <f t="shared" si="5"/>
        <v>1996</v>
      </c>
      <c r="M339" s="1">
        <v>34975</v>
      </c>
      <c r="N339" s="1">
        <v>34975</v>
      </c>
      <c r="O339">
        <v>5400</v>
      </c>
      <c r="R339" t="s">
        <v>15</v>
      </c>
      <c r="X339" t="s">
        <v>1968</v>
      </c>
    </row>
    <row r="340" spans="1:24" x14ac:dyDescent="0.3">
      <c r="A340" t="s">
        <v>1961</v>
      </c>
      <c r="B340">
        <v>2005</v>
      </c>
      <c r="D340" t="s">
        <v>2501</v>
      </c>
      <c r="F340" t="s">
        <v>3404</v>
      </c>
      <c r="G340" t="s">
        <v>420</v>
      </c>
      <c r="H340" t="s">
        <v>711</v>
      </c>
      <c r="I340" t="s">
        <v>711</v>
      </c>
      <c r="J340" t="s">
        <v>2504</v>
      </c>
      <c r="K340" t="s">
        <v>2504</v>
      </c>
      <c r="L340">
        <f t="shared" si="5"/>
        <v>2005</v>
      </c>
      <c r="M340" s="1">
        <v>38397</v>
      </c>
      <c r="N340" s="1">
        <v>38583</v>
      </c>
      <c r="O340">
        <v>5800</v>
      </c>
      <c r="R340" t="s">
        <v>30</v>
      </c>
      <c r="X340" t="s">
        <v>1968</v>
      </c>
    </row>
    <row r="341" spans="1:24" x14ac:dyDescent="0.3">
      <c r="A341" t="s">
        <v>1961</v>
      </c>
      <c r="B341">
        <v>2017</v>
      </c>
      <c r="D341" t="s">
        <v>1996</v>
      </c>
      <c r="F341" t="s">
        <v>3403</v>
      </c>
      <c r="G341" t="s">
        <v>501</v>
      </c>
      <c r="H341" t="s">
        <v>1994</v>
      </c>
      <c r="I341" t="s">
        <v>1994</v>
      </c>
      <c r="J341" t="s">
        <v>1995</v>
      </c>
      <c r="K341" t="s">
        <v>1995</v>
      </c>
      <c r="L341">
        <f t="shared" si="5"/>
        <v>2017</v>
      </c>
      <c r="M341" s="1">
        <v>42919</v>
      </c>
      <c r="N341" s="1">
        <v>42964</v>
      </c>
      <c r="O341">
        <v>5900</v>
      </c>
      <c r="R341" t="s">
        <v>30</v>
      </c>
      <c r="X341" t="s">
        <v>1968</v>
      </c>
    </row>
    <row r="342" spans="1:24" x14ac:dyDescent="0.3">
      <c r="A342" t="s">
        <v>1961</v>
      </c>
      <c r="B342">
        <v>2013</v>
      </c>
      <c r="D342" t="s">
        <v>2144</v>
      </c>
      <c r="F342" t="s">
        <v>3475</v>
      </c>
      <c r="G342" t="s">
        <v>420</v>
      </c>
      <c r="H342" t="s">
        <v>2148</v>
      </c>
      <c r="I342" t="s">
        <v>2148</v>
      </c>
      <c r="J342" t="s">
        <v>2115</v>
      </c>
      <c r="K342" t="s">
        <v>2115</v>
      </c>
      <c r="L342">
        <f t="shared" si="5"/>
        <v>2013</v>
      </c>
      <c r="M342" s="1">
        <v>41197</v>
      </c>
      <c r="N342" s="1">
        <v>43452</v>
      </c>
      <c r="O342">
        <v>5900</v>
      </c>
      <c r="R342" t="s">
        <v>30</v>
      </c>
      <c r="X342" t="s">
        <v>1968</v>
      </c>
    </row>
    <row r="343" spans="1:24" x14ac:dyDescent="0.3">
      <c r="A343" t="s">
        <v>1961</v>
      </c>
      <c r="B343">
        <v>2002</v>
      </c>
      <c r="D343" t="s">
        <v>2626</v>
      </c>
      <c r="F343" t="s">
        <v>3472</v>
      </c>
      <c r="G343" t="s">
        <v>420</v>
      </c>
      <c r="H343" t="s">
        <v>2520</v>
      </c>
      <c r="I343" t="s">
        <v>2520</v>
      </c>
      <c r="J343" t="s">
        <v>2630</v>
      </c>
      <c r="K343" t="s">
        <v>2630</v>
      </c>
      <c r="L343">
        <f t="shared" si="5"/>
        <v>2002</v>
      </c>
      <c r="M343" s="1">
        <v>37243</v>
      </c>
      <c r="N343" s="1">
        <v>37390</v>
      </c>
      <c r="O343">
        <v>6000</v>
      </c>
      <c r="R343" t="s">
        <v>15</v>
      </c>
      <c r="X343" t="s">
        <v>1968</v>
      </c>
    </row>
    <row r="344" spans="1:24" x14ac:dyDescent="0.3">
      <c r="A344" t="s">
        <v>1961</v>
      </c>
      <c r="B344">
        <v>2000</v>
      </c>
      <c r="D344" t="s">
        <v>2750</v>
      </c>
      <c r="F344">
        <v>324110</v>
      </c>
      <c r="G344" t="s">
        <v>420</v>
      </c>
      <c r="H344" t="s">
        <v>2727</v>
      </c>
      <c r="I344" t="s">
        <v>2727</v>
      </c>
      <c r="J344" t="s">
        <v>2644</v>
      </c>
      <c r="K344" t="s">
        <v>2644</v>
      </c>
      <c r="L344">
        <f t="shared" si="5"/>
        <v>2000</v>
      </c>
      <c r="M344" s="1">
        <v>36616</v>
      </c>
      <c r="N344" s="1">
        <v>36752</v>
      </c>
      <c r="O344">
        <v>6000</v>
      </c>
      <c r="R344" t="s">
        <v>15</v>
      </c>
      <c r="S344" t="s">
        <v>2728</v>
      </c>
      <c r="X344" t="s">
        <v>1968</v>
      </c>
    </row>
    <row r="345" spans="1:24" x14ac:dyDescent="0.3">
      <c r="A345" t="s">
        <v>1961</v>
      </c>
      <c r="B345">
        <v>2002</v>
      </c>
      <c r="D345" t="s">
        <v>2634</v>
      </c>
      <c r="F345" t="s">
        <v>3501</v>
      </c>
      <c r="G345" t="s">
        <v>420</v>
      </c>
      <c r="H345" t="s">
        <v>2637</v>
      </c>
      <c r="I345" t="s">
        <v>2637</v>
      </c>
      <c r="J345" t="s">
        <v>2546</v>
      </c>
      <c r="K345" t="s">
        <v>2638</v>
      </c>
      <c r="L345">
        <f t="shared" si="5"/>
        <v>2002</v>
      </c>
      <c r="M345" s="1">
        <v>37406</v>
      </c>
      <c r="N345" s="1">
        <v>37666</v>
      </c>
      <c r="O345">
        <v>6200</v>
      </c>
      <c r="R345" t="s">
        <v>30</v>
      </c>
      <c r="X345" t="s">
        <v>1968</v>
      </c>
    </row>
    <row r="346" spans="1:24" x14ac:dyDescent="0.3">
      <c r="A346" t="s">
        <v>1961</v>
      </c>
      <c r="B346">
        <v>2016</v>
      </c>
      <c r="D346" t="s">
        <v>2012</v>
      </c>
      <c r="F346" t="s">
        <v>3464</v>
      </c>
      <c r="G346" t="s">
        <v>463</v>
      </c>
      <c r="H346" t="s">
        <v>2010</v>
      </c>
      <c r="I346" t="s">
        <v>2010</v>
      </c>
      <c r="J346" t="s">
        <v>2011</v>
      </c>
      <c r="K346" t="s">
        <v>2011</v>
      </c>
      <c r="L346">
        <f t="shared" si="5"/>
        <v>2016</v>
      </c>
      <c r="M346" s="1">
        <v>42345</v>
      </c>
      <c r="N346" s="1">
        <v>42509</v>
      </c>
      <c r="O346">
        <v>6300</v>
      </c>
      <c r="R346" t="s">
        <v>30</v>
      </c>
      <c r="X346" t="s">
        <v>2013</v>
      </c>
    </row>
    <row r="347" spans="1:24" x14ac:dyDescent="0.3">
      <c r="A347" t="s">
        <v>1961</v>
      </c>
      <c r="B347">
        <v>2007</v>
      </c>
      <c r="D347" t="s">
        <v>2468</v>
      </c>
      <c r="F347">
        <v>325412</v>
      </c>
      <c r="G347" t="s">
        <v>420</v>
      </c>
      <c r="H347" t="s">
        <v>2189</v>
      </c>
      <c r="I347" t="s">
        <v>2189</v>
      </c>
      <c r="J347" t="s">
        <v>2286</v>
      </c>
      <c r="K347" t="s">
        <v>2286</v>
      </c>
      <c r="L347">
        <f t="shared" si="5"/>
        <v>2007</v>
      </c>
      <c r="M347" s="1">
        <v>39352</v>
      </c>
      <c r="N347" s="1">
        <v>39392</v>
      </c>
      <c r="O347">
        <v>6600</v>
      </c>
      <c r="R347" t="s">
        <v>30</v>
      </c>
      <c r="X347" t="s">
        <v>1968</v>
      </c>
    </row>
    <row r="348" spans="1:24" x14ac:dyDescent="0.3">
      <c r="A348" t="s">
        <v>1961</v>
      </c>
      <c r="B348">
        <v>1998</v>
      </c>
      <c r="D348" t="s">
        <v>2859</v>
      </c>
      <c r="F348">
        <v>325412</v>
      </c>
      <c r="G348" t="s">
        <v>501</v>
      </c>
      <c r="H348" t="s">
        <v>2286</v>
      </c>
      <c r="I348" t="s">
        <v>2286</v>
      </c>
      <c r="J348" t="s">
        <v>2871</v>
      </c>
      <c r="K348" t="s">
        <v>2871</v>
      </c>
      <c r="L348">
        <f t="shared" si="5"/>
        <v>1998</v>
      </c>
      <c r="M348" s="1">
        <v>36034</v>
      </c>
      <c r="N348" s="1">
        <v>36215</v>
      </c>
      <c r="O348">
        <v>6600</v>
      </c>
      <c r="R348" t="s">
        <v>30</v>
      </c>
      <c r="X348" t="s">
        <v>1968</v>
      </c>
    </row>
    <row r="349" spans="1:24" x14ac:dyDescent="0.3">
      <c r="A349" t="s">
        <v>1961</v>
      </c>
      <c r="B349">
        <v>1999</v>
      </c>
      <c r="D349" t="s">
        <v>2787</v>
      </c>
      <c r="F349" t="s">
        <v>3450</v>
      </c>
      <c r="G349" t="s">
        <v>501</v>
      </c>
      <c r="H349" t="s">
        <v>2791</v>
      </c>
      <c r="I349" t="s">
        <v>2791</v>
      </c>
      <c r="J349" t="s">
        <v>2792</v>
      </c>
      <c r="K349" t="s">
        <v>2792</v>
      </c>
      <c r="L349">
        <f t="shared" si="5"/>
        <v>1999</v>
      </c>
      <c r="M349" s="1">
        <v>36298</v>
      </c>
      <c r="N349" s="1">
        <v>36423</v>
      </c>
      <c r="O349">
        <v>6700</v>
      </c>
      <c r="R349" t="s">
        <v>15</v>
      </c>
      <c r="X349" t="s">
        <v>1968</v>
      </c>
    </row>
    <row r="350" spans="1:24" x14ac:dyDescent="0.3">
      <c r="A350" t="s">
        <v>1961</v>
      </c>
      <c r="B350">
        <v>1995</v>
      </c>
      <c r="F350" t="s">
        <v>3500</v>
      </c>
      <c r="G350" t="s">
        <v>420</v>
      </c>
      <c r="H350" t="s">
        <v>749</v>
      </c>
      <c r="I350" t="s">
        <v>749</v>
      </c>
      <c r="J350" t="s">
        <v>3024</v>
      </c>
      <c r="K350" t="s">
        <v>3024</v>
      </c>
      <c r="L350">
        <f t="shared" si="5"/>
        <v>1996</v>
      </c>
      <c r="M350" s="1">
        <v>35080</v>
      </c>
      <c r="N350" s="1">
        <v>35080</v>
      </c>
      <c r="O350">
        <v>6700</v>
      </c>
      <c r="R350" t="s">
        <v>30</v>
      </c>
      <c r="X350" t="s">
        <v>1968</v>
      </c>
    </row>
    <row r="351" spans="1:24" x14ac:dyDescent="0.3">
      <c r="A351" t="s">
        <v>1961</v>
      </c>
      <c r="B351">
        <v>2012</v>
      </c>
      <c r="D351" t="s">
        <v>2200</v>
      </c>
      <c r="F351" t="s">
        <v>3468</v>
      </c>
      <c r="G351" t="s">
        <v>420</v>
      </c>
      <c r="H351" t="s">
        <v>2203</v>
      </c>
      <c r="I351" t="s">
        <v>2203</v>
      </c>
      <c r="J351" t="s">
        <v>2204</v>
      </c>
      <c r="K351" t="s">
        <v>2204</v>
      </c>
      <c r="L351">
        <f t="shared" si="5"/>
        <v>2012</v>
      </c>
      <c r="M351" s="1">
        <v>40823</v>
      </c>
      <c r="N351" s="1">
        <v>41093</v>
      </c>
      <c r="O351">
        <v>6800</v>
      </c>
      <c r="R351" t="s">
        <v>30</v>
      </c>
      <c r="X351" t="s">
        <v>1968</v>
      </c>
    </row>
    <row r="352" spans="1:24" x14ac:dyDescent="0.3">
      <c r="A352" t="s">
        <v>1961</v>
      </c>
      <c r="B352">
        <v>2010</v>
      </c>
      <c r="D352" t="s">
        <v>2317</v>
      </c>
      <c r="F352">
        <v>424690</v>
      </c>
      <c r="G352" t="s">
        <v>420</v>
      </c>
      <c r="H352" t="s">
        <v>2328</v>
      </c>
      <c r="I352" t="s">
        <v>2328</v>
      </c>
      <c r="J352" t="s">
        <v>2329</v>
      </c>
      <c r="K352" t="s">
        <v>2329</v>
      </c>
      <c r="L352">
        <f t="shared" si="5"/>
        <v>2010</v>
      </c>
      <c r="M352" s="1">
        <v>40430</v>
      </c>
      <c r="N352" s="1">
        <v>40473</v>
      </c>
      <c r="O352">
        <v>7000</v>
      </c>
      <c r="R352" t="s">
        <v>30</v>
      </c>
      <c r="X352" t="s">
        <v>1968</v>
      </c>
    </row>
    <row r="353" spans="1:24" x14ac:dyDescent="0.3">
      <c r="A353" t="s">
        <v>1961</v>
      </c>
      <c r="B353">
        <v>1995</v>
      </c>
      <c r="F353">
        <v>325412</v>
      </c>
      <c r="G353" t="s">
        <v>420</v>
      </c>
      <c r="H353" t="s">
        <v>2718</v>
      </c>
      <c r="I353" t="s">
        <v>2718</v>
      </c>
      <c r="J353" t="s">
        <v>3017</v>
      </c>
      <c r="K353" t="s">
        <v>3017</v>
      </c>
      <c r="L353">
        <f t="shared" si="5"/>
        <v>1996</v>
      </c>
      <c r="M353" s="1">
        <v>35038</v>
      </c>
      <c r="N353" s="1">
        <v>35038</v>
      </c>
      <c r="O353">
        <v>7100</v>
      </c>
      <c r="R353" t="s">
        <v>30</v>
      </c>
      <c r="X353" t="s">
        <v>1968</v>
      </c>
    </row>
    <row r="354" spans="1:24" x14ac:dyDescent="0.3">
      <c r="A354" t="s">
        <v>1961</v>
      </c>
      <c r="B354">
        <v>2006</v>
      </c>
      <c r="D354" t="s">
        <v>2478</v>
      </c>
      <c r="F354" t="s">
        <v>3469</v>
      </c>
      <c r="G354" t="s">
        <v>420</v>
      </c>
      <c r="H354" t="s">
        <v>2203</v>
      </c>
      <c r="I354" t="s">
        <v>2203</v>
      </c>
      <c r="J354" t="s">
        <v>2479</v>
      </c>
      <c r="K354" t="s">
        <v>2479</v>
      </c>
      <c r="L354">
        <f t="shared" si="5"/>
        <v>2006</v>
      </c>
      <c r="M354" s="1">
        <v>38740</v>
      </c>
      <c r="N354" s="1">
        <v>38783</v>
      </c>
      <c r="O354">
        <v>7400</v>
      </c>
      <c r="R354" t="s">
        <v>30</v>
      </c>
      <c r="X354" t="s">
        <v>1968</v>
      </c>
    </row>
    <row r="355" spans="1:24" x14ac:dyDescent="0.3">
      <c r="A355" t="s">
        <v>1961</v>
      </c>
      <c r="B355">
        <v>1996</v>
      </c>
      <c r="F355">
        <v>515120</v>
      </c>
      <c r="G355" t="s">
        <v>420</v>
      </c>
      <c r="H355" t="s">
        <v>444</v>
      </c>
      <c r="I355" t="s">
        <v>444</v>
      </c>
      <c r="J355" t="s">
        <v>2961</v>
      </c>
      <c r="K355" t="s">
        <v>2961</v>
      </c>
      <c r="L355">
        <f t="shared" si="5"/>
        <v>1996</v>
      </c>
      <c r="M355" s="1">
        <v>35320</v>
      </c>
      <c r="N355" s="1">
        <v>35468</v>
      </c>
      <c r="O355">
        <v>7500</v>
      </c>
      <c r="R355" t="s">
        <v>30</v>
      </c>
      <c r="X355" t="s">
        <v>1968</v>
      </c>
    </row>
    <row r="356" spans="1:24" x14ac:dyDescent="0.3">
      <c r="A356" t="s">
        <v>1961</v>
      </c>
      <c r="B356">
        <v>2014</v>
      </c>
      <c r="D356" t="s">
        <v>2095</v>
      </c>
      <c r="F356">
        <v>621111</v>
      </c>
      <c r="G356" t="s">
        <v>420</v>
      </c>
      <c r="H356" t="s">
        <v>2096</v>
      </c>
      <c r="I356" t="s">
        <v>2096</v>
      </c>
      <c r="J356" t="s">
        <v>2097</v>
      </c>
      <c r="K356" t="s">
        <v>2097</v>
      </c>
      <c r="L356">
        <f t="shared" si="5"/>
        <v>2014</v>
      </c>
      <c r="M356" s="1">
        <v>41661</v>
      </c>
      <c r="N356" s="1">
        <v>42067</v>
      </c>
      <c r="O356">
        <v>7600</v>
      </c>
      <c r="R356" t="s">
        <v>30</v>
      </c>
      <c r="X356" t="s">
        <v>1968</v>
      </c>
    </row>
    <row r="357" spans="1:24" x14ac:dyDescent="0.3">
      <c r="A357" t="s">
        <v>1961</v>
      </c>
      <c r="B357">
        <v>2015</v>
      </c>
      <c r="D357" t="s">
        <v>2077</v>
      </c>
      <c r="F357">
        <v>325412</v>
      </c>
      <c r="G357" t="s">
        <v>420</v>
      </c>
      <c r="H357" t="s">
        <v>2078</v>
      </c>
      <c r="I357" t="s">
        <v>2078</v>
      </c>
      <c r="J357" t="s">
        <v>2079</v>
      </c>
      <c r="K357" t="s">
        <v>2079</v>
      </c>
      <c r="L357">
        <f t="shared" si="5"/>
        <v>2015</v>
      </c>
      <c r="M357" s="1">
        <v>42272</v>
      </c>
      <c r="N357" s="1">
        <v>42326</v>
      </c>
      <c r="O357">
        <v>8000</v>
      </c>
      <c r="R357" t="s">
        <v>30</v>
      </c>
      <c r="X357" t="s">
        <v>1968</v>
      </c>
    </row>
    <row r="358" spans="1:24" x14ac:dyDescent="0.3">
      <c r="A358" t="s">
        <v>1961</v>
      </c>
      <c r="B358">
        <v>2002</v>
      </c>
      <c r="D358" t="s">
        <v>2597</v>
      </c>
      <c r="F358">
        <v>424820</v>
      </c>
      <c r="G358" t="s">
        <v>420</v>
      </c>
      <c r="H358" t="s">
        <v>2595</v>
      </c>
      <c r="I358" t="s">
        <v>2595</v>
      </c>
      <c r="J358" t="s">
        <v>2596</v>
      </c>
      <c r="K358" t="s">
        <v>2596</v>
      </c>
      <c r="L358">
        <f t="shared" si="5"/>
        <v>2002</v>
      </c>
      <c r="M358" s="1">
        <v>37244</v>
      </c>
      <c r="N358" s="1">
        <v>37386</v>
      </c>
      <c r="O358">
        <v>8150</v>
      </c>
      <c r="R358" t="s">
        <v>30</v>
      </c>
      <c r="X358" t="s">
        <v>2013</v>
      </c>
    </row>
    <row r="359" spans="1:24" x14ac:dyDescent="0.3">
      <c r="A359" t="s">
        <v>1961</v>
      </c>
      <c r="B359">
        <v>2015</v>
      </c>
      <c r="D359" t="s">
        <v>2029</v>
      </c>
      <c r="F359">
        <v>424490</v>
      </c>
      <c r="G359" t="s">
        <v>463</v>
      </c>
      <c r="H359" t="s">
        <v>2026</v>
      </c>
      <c r="I359" t="s">
        <v>2026</v>
      </c>
      <c r="J359" t="s">
        <v>2027</v>
      </c>
      <c r="K359" t="s">
        <v>2027</v>
      </c>
      <c r="L359">
        <f t="shared" si="5"/>
        <v>2015</v>
      </c>
      <c r="M359" s="1">
        <v>42054</v>
      </c>
      <c r="N359" s="1">
        <v>42185</v>
      </c>
      <c r="O359">
        <v>8200</v>
      </c>
      <c r="R359" t="s">
        <v>30</v>
      </c>
      <c r="X359" t="s">
        <v>2013</v>
      </c>
    </row>
    <row r="360" spans="1:24" x14ac:dyDescent="0.3">
      <c r="A360" t="s">
        <v>1961</v>
      </c>
      <c r="B360">
        <v>2017</v>
      </c>
      <c r="D360" t="s">
        <v>1997</v>
      </c>
      <c r="F360" t="s">
        <v>3388</v>
      </c>
      <c r="G360" t="s">
        <v>420</v>
      </c>
      <c r="H360" t="s">
        <v>1969</v>
      </c>
      <c r="I360" t="s">
        <v>1969</v>
      </c>
      <c r="J360" t="s">
        <v>1998</v>
      </c>
      <c r="K360" t="s">
        <v>1998</v>
      </c>
      <c r="L360">
        <f t="shared" si="5"/>
        <v>2017</v>
      </c>
      <c r="M360" s="1">
        <v>43006</v>
      </c>
      <c r="N360" s="1">
        <v>43053</v>
      </c>
      <c r="O360">
        <v>8300</v>
      </c>
      <c r="R360" t="s">
        <v>30</v>
      </c>
      <c r="X360" t="s">
        <v>1968</v>
      </c>
    </row>
    <row r="361" spans="1:24" x14ac:dyDescent="0.3">
      <c r="A361" t="s">
        <v>1961</v>
      </c>
      <c r="B361">
        <v>2013</v>
      </c>
      <c r="D361" t="s">
        <v>2183</v>
      </c>
      <c r="F361">
        <v>325412</v>
      </c>
      <c r="G361" t="s">
        <v>420</v>
      </c>
      <c r="H361" t="s">
        <v>2115</v>
      </c>
      <c r="I361" t="s">
        <v>2115</v>
      </c>
      <c r="J361" t="s">
        <v>2186</v>
      </c>
      <c r="K361" t="s">
        <v>2186</v>
      </c>
      <c r="L361">
        <f t="shared" si="5"/>
        <v>2013</v>
      </c>
      <c r="M361" s="1">
        <v>41544</v>
      </c>
      <c r="N361" s="1">
        <v>41619</v>
      </c>
      <c r="O361">
        <v>8500</v>
      </c>
      <c r="R361" t="s">
        <v>30</v>
      </c>
      <c r="X361" t="s">
        <v>1968</v>
      </c>
    </row>
    <row r="362" spans="1:24" x14ac:dyDescent="0.3">
      <c r="A362" t="s">
        <v>1961</v>
      </c>
      <c r="B362">
        <v>1998</v>
      </c>
      <c r="D362" t="s">
        <v>2824</v>
      </c>
      <c r="F362" t="s">
        <v>3408</v>
      </c>
      <c r="G362" t="s">
        <v>420</v>
      </c>
      <c r="H362" t="s">
        <v>2830</v>
      </c>
      <c r="I362" t="s">
        <v>2830</v>
      </c>
      <c r="J362" t="s">
        <v>2832</v>
      </c>
      <c r="K362" t="s">
        <v>2832</v>
      </c>
      <c r="L362">
        <f t="shared" si="5"/>
        <v>1998</v>
      </c>
      <c r="M362" s="1">
        <v>35781</v>
      </c>
      <c r="N362" s="1">
        <v>35921</v>
      </c>
      <c r="O362">
        <v>8700</v>
      </c>
      <c r="R362" t="s">
        <v>15</v>
      </c>
      <c r="X362" t="s">
        <v>1968</v>
      </c>
    </row>
    <row r="363" spans="1:24" x14ac:dyDescent="0.3">
      <c r="A363" t="s">
        <v>1961</v>
      </c>
      <c r="B363">
        <v>2009</v>
      </c>
      <c r="D363" t="s">
        <v>2360</v>
      </c>
      <c r="F363" t="s">
        <v>3469</v>
      </c>
      <c r="G363" t="s">
        <v>420</v>
      </c>
      <c r="H363" t="s">
        <v>2203</v>
      </c>
      <c r="I363" t="s">
        <v>2203</v>
      </c>
      <c r="J363" t="s">
        <v>2364</v>
      </c>
      <c r="K363" t="s">
        <v>2364</v>
      </c>
      <c r="L363">
        <f t="shared" si="5"/>
        <v>2009</v>
      </c>
      <c r="M363" s="1">
        <v>39744</v>
      </c>
      <c r="N363" s="1">
        <v>39854</v>
      </c>
      <c r="O363">
        <v>8900</v>
      </c>
      <c r="R363" t="s">
        <v>30</v>
      </c>
      <c r="X363" t="s">
        <v>1968</v>
      </c>
    </row>
    <row r="364" spans="1:24" x14ac:dyDescent="0.3">
      <c r="A364" t="s">
        <v>1961</v>
      </c>
      <c r="B364">
        <v>2010</v>
      </c>
      <c r="D364" t="s">
        <v>2287</v>
      </c>
      <c r="F364">
        <v>423690</v>
      </c>
      <c r="G364" t="s">
        <v>420</v>
      </c>
      <c r="H364" t="s">
        <v>2293</v>
      </c>
      <c r="I364" t="s">
        <v>2293</v>
      </c>
      <c r="J364" t="s">
        <v>2294</v>
      </c>
      <c r="K364" t="s">
        <v>2294</v>
      </c>
      <c r="L364">
        <f t="shared" si="5"/>
        <v>2010</v>
      </c>
      <c r="M364" s="1">
        <v>40141</v>
      </c>
      <c r="N364" s="1">
        <v>40186</v>
      </c>
      <c r="O364">
        <v>9000</v>
      </c>
      <c r="R364" t="s">
        <v>30</v>
      </c>
      <c r="X364" t="s">
        <v>1968</v>
      </c>
    </row>
    <row r="365" spans="1:24" x14ac:dyDescent="0.3">
      <c r="A365" t="s">
        <v>1961</v>
      </c>
      <c r="B365">
        <v>2008</v>
      </c>
      <c r="D365" t="s">
        <v>2414</v>
      </c>
      <c r="F365">
        <v>312140</v>
      </c>
      <c r="G365" t="s">
        <v>420</v>
      </c>
      <c r="H365" t="s">
        <v>2418</v>
      </c>
      <c r="I365" t="s">
        <v>2418</v>
      </c>
      <c r="J365" t="s">
        <v>2419</v>
      </c>
      <c r="K365" t="s">
        <v>2419</v>
      </c>
      <c r="L365">
        <f t="shared" si="5"/>
        <v>2008</v>
      </c>
      <c r="M365" s="1">
        <v>39646</v>
      </c>
      <c r="N365" s="1">
        <v>39738</v>
      </c>
      <c r="O365">
        <v>9000</v>
      </c>
      <c r="R365" t="s">
        <v>30</v>
      </c>
      <c r="X365" t="s">
        <v>1968</v>
      </c>
    </row>
    <row r="366" spans="1:24" x14ac:dyDescent="0.3">
      <c r="A366" t="s">
        <v>1961</v>
      </c>
      <c r="B366">
        <v>2001</v>
      </c>
      <c r="D366" t="s">
        <v>2683</v>
      </c>
      <c r="F366" t="s">
        <v>3499</v>
      </c>
      <c r="G366" t="s">
        <v>420</v>
      </c>
      <c r="H366" t="s">
        <v>2686</v>
      </c>
      <c r="I366" t="s">
        <v>2686</v>
      </c>
      <c r="J366" t="s">
        <v>2688</v>
      </c>
      <c r="K366" t="s">
        <v>2687</v>
      </c>
      <c r="L366">
        <f t="shared" si="5"/>
        <v>2001</v>
      </c>
      <c r="M366" s="1">
        <v>36987</v>
      </c>
      <c r="N366" s="1">
        <v>37029</v>
      </c>
      <c r="O366">
        <v>9000</v>
      </c>
      <c r="R366" t="s">
        <v>30</v>
      </c>
      <c r="X366" t="s">
        <v>1968</v>
      </c>
    </row>
    <row r="367" spans="1:24" x14ac:dyDescent="0.3">
      <c r="A367" t="s">
        <v>1961</v>
      </c>
      <c r="B367">
        <v>2017</v>
      </c>
      <c r="D367" t="s">
        <v>2007</v>
      </c>
      <c r="F367" t="s">
        <v>3430</v>
      </c>
      <c r="G367" t="s">
        <v>420</v>
      </c>
      <c r="H367" t="s">
        <v>2008</v>
      </c>
      <c r="I367" t="s">
        <v>2008</v>
      </c>
      <c r="J367" t="s">
        <v>2009</v>
      </c>
      <c r="K367" t="s">
        <v>2009</v>
      </c>
      <c r="L367">
        <f t="shared" si="5"/>
        <v>2017</v>
      </c>
      <c r="M367" s="1">
        <v>42977</v>
      </c>
      <c r="N367" s="1">
        <v>43088</v>
      </c>
      <c r="O367">
        <v>9100</v>
      </c>
      <c r="R367" t="s">
        <v>30</v>
      </c>
      <c r="X367" t="s">
        <v>1968</v>
      </c>
    </row>
    <row r="368" spans="1:24" x14ac:dyDescent="0.3">
      <c r="A368" t="s">
        <v>1961</v>
      </c>
      <c r="B368">
        <v>1996</v>
      </c>
      <c r="F368" t="s">
        <v>3497</v>
      </c>
      <c r="G368" t="s">
        <v>501</v>
      </c>
      <c r="H368" t="s">
        <v>917</v>
      </c>
      <c r="I368" t="s">
        <v>917</v>
      </c>
      <c r="J368" t="s">
        <v>2953</v>
      </c>
      <c r="K368" t="s">
        <v>2953</v>
      </c>
      <c r="L368">
        <f t="shared" si="5"/>
        <v>1996</v>
      </c>
      <c r="M368" s="1">
        <v>35327</v>
      </c>
      <c r="N368" s="1">
        <v>35327</v>
      </c>
      <c r="O368">
        <v>9100</v>
      </c>
      <c r="R368" t="s">
        <v>30</v>
      </c>
      <c r="X368" t="s">
        <v>1968</v>
      </c>
    </row>
    <row r="369" spans="1:24" x14ac:dyDescent="0.3">
      <c r="A369" t="s">
        <v>1961</v>
      </c>
      <c r="B369">
        <v>2015</v>
      </c>
      <c r="D369" t="s">
        <v>2049</v>
      </c>
      <c r="F369" t="s">
        <v>3405</v>
      </c>
      <c r="G369" t="s">
        <v>420</v>
      </c>
      <c r="H369" t="s">
        <v>2047</v>
      </c>
      <c r="I369" t="s">
        <v>2047</v>
      </c>
      <c r="J369" t="s">
        <v>2048</v>
      </c>
      <c r="K369" t="s">
        <v>2048</v>
      </c>
      <c r="L369">
        <f t="shared" si="5"/>
        <v>2015</v>
      </c>
      <c r="M369" s="1">
        <v>42031</v>
      </c>
      <c r="N369" s="1">
        <v>42272</v>
      </c>
      <c r="O369">
        <v>9200</v>
      </c>
      <c r="R369" t="s">
        <v>30</v>
      </c>
      <c r="X369" t="s">
        <v>1968</v>
      </c>
    </row>
    <row r="370" spans="1:24" x14ac:dyDescent="0.3">
      <c r="A370" t="s">
        <v>1961</v>
      </c>
      <c r="B370">
        <v>2015</v>
      </c>
      <c r="D370" t="s">
        <v>2071</v>
      </c>
      <c r="F370" t="s">
        <v>3410</v>
      </c>
      <c r="G370" t="s">
        <v>420</v>
      </c>
      <c r="H370" t="s">
        <v>2072</v>
      </c>
      <c r="I370" t="s">
        <v>2072</v>
      </c>
      <c r="J370" t="s">
        <v>2073</v>
      </c>
      <c r="K370" t="s">
        <v>2073</v>
      </c>
      <c r="L370">
        <f t="shared" si="5"/>
        <v>2015</v>
      </c>
      <c r="M370" s="1">
        <v>42187</v>
      </c>
      <c r="N370" s="1">
        <v>42264</v>
      </c>
      <c r="O370">
        <v>9200</v>
      </c>
      <c r="R370" t="s">
        <v>30</v>
      </c>
      <c r="X370" t="s">
        <v>1968</v>
      </c>
    </row>
    <row r="371" spans="1:24" x14ac:dyDescent="0.3">
      <c r="A371" t="s">
        <v>1961</v>
      </c>
      <c r="B371">
        <v>1995</v>
      </c>
      <c r="F371">
        <v>339112</v>
      </c>
      <c r="G371" t="s">
        <v>420</v>
      </c>
      <c r="H371" t="s">
        <v>2912</v>
      </c>
      <c r="I371" t="s">
        <v>2912</v>
      </c>
      <c r="J371" t="s">
        <v>2985</v>
      </c>
      <c r="K371" t="s">
        <v>2985</v>
      </c>
      <c r="L371">
        <f t="shared" si="5"/>
        <v>1995</v>
      </c>
      <c r="M371" s="1">
        <v>34744</v>
      </c>
      <c r="N371" s="1">
        <v>34744</v>
      </c>
      <c r="O371">
        <v>9700</v>
      </c>
      <c r="R371" t="s">
        <v>30</v>
      </c>
      <c r="X371" t="s">
        <v>1968</v>
      </c>
    </row>
    <row r="372" spans="1:24" x14ac:dyDescent="0.3">
      <c r="A372" t="s">
        <v>1961</v>
      </c>
      <c r="B372">
        <v>1998</v>
      </c>
      <c r="D372" t="s">
        <v>2825</v>
      </c>
      <c r="F372" t="s">
        <v>3406</v>
      </c>
      <c r="G372" t="s">
        <v>420</v>
      </c>
      <c r="H372" t="s">
        <v>2554</v>
      </c>
      <c r="I372" t="s">
        <v>2554</v>
      </c>
      <c r="J372" t="s">
        <v>2693</v>
      </c>
      <c r="K372" t="s">
        <v>2693</v>
      </c>
      <c r="L372">
        <f t="shared" si="5"/>
        <v>1998</v>
      </c>
      <c r="M372" s="1">
        <v>35783</v>
      </c>
      <c r="N372" s="1">
        <v>35907</v>
      </c>
      <c r="O372">
        <v>10000</v>
      </c>
      <c r="R372" t="s">
        <v>617</v>
      </c>
      <c r="X372" t="s">
        <v>1968</v>
      </c>
    </row>
    <row r="373" spans="1:24" x14ac:dyDescent="0.3">
      <c r="A373" t="s">
        <v>1961</v>
      </c>
      <c r="B373">
        <v>1995</v>
      </c>
      <c r="F373" t="s">
        <v>3497</v>
      </c>
      <c r="G373" t="s">
        <v>501</v>
      </c>
      <c r="H373" t="s">
        <v>3498</v>
      </c>
      <c r="I373" t="s">
        <v>3498</v>
      </c>
      <c r="J373" t="s">
        <v>2998</v>
      </c>
      <c r="K373" t="s">
        <v>2998</v>
      </c>
      <c r="L373">
        <f t="shared" si="5"/>
        <v>1995</v>
      </c>
      <c r="M373" s="1">
        <v>34828</v>
      </c>
      <c r="N373" s="1">
        <v>34828</v>
      </c>
      <c r="O373">
        <v>10000</v>
      </c>
      <c r="R373" t="s">
        <v>15</v>
      </c>
      <c r="X373" t="s">
        <v>1968</v>
      </c>
    </row>
    <row r="374" spans="1:24" x14ac:dyDescent="0.3">
      <c r="A374" t="s">
        <v>1961</v>
      </c>
      <c r="B374">
        <v>1984</v>
      </c>
      <c r="F374" t="s">
        <v>3406</v>
      </c>
      <c r="G374" t="s">
        <v>420</v>
      </c>
      <c r="H374" t="s">
        <v>2693</v>
      </c>
      <c r="I374" t="s">
        <v>2693</v>
      </c>
      <c r="J374" t="s">
        <v>3231</v>
      </c>
      <c r="K374" t="s">
        <v>3231</v>
      </c>
      <c r="L374">
        <f t="shared" si="5"/>
        <v>1984</v>
      </c>
      <c r="M374" s="1">
        <v>30873</v>
      </c>
      <c r="N374" s="1">
        <v>30873</v>
      </c>
      <c r="O374">
        <v>10100</v>
      </c>
      <c r="R374" t="s">
        <v>30</v>
      </c>
    </row>
    <row r="375" spans="1:24" x14ac:dyDescent="0.3">
      <c r="A375" t="s">
        <v>1961</v>
      </c>
      <c r="B375">
        <v>2002</v>
      </c>
      <c r="D375" t="s">
        <v>2625</v>
      </c>
      <c r="F375">
        <v>311111</v>
      </c>
      <c r="G375" t="s">
        <v>420</v>
      </c>
      <c r="H375" t="s">
        <v>2563</v>
      </c>
      <c r="I375" t="s">
        <v>2563</v>
      </c>
      <c r="J375" t="s">
        <v>2629</v>
      </c>
      <c r="K375" t="s">
        <v>2629</v>
      </c>
      <c r="L375">
        <f t="shared" si="5"/>
        <v>2002</v>
      </c>
      <c r="M375" s="1">
        <v>37236</v>
      </c>
      <c r="N375" s="1">
        <v>37904</v>
      </c>
      <c r="O375">
        <v>10300</v>
      </c>
      <c r="R375" t="s">
        <v>30</v>
      </c>
      <c r="X375" t="s">
        <v>1968</v>
      </c>
    </row>
    <row r="376" spans="1:24" x14ac:dyDescent="0.3">
      <c r="A376" t="s">
        <v>1961</v>
      </c>
      <c r="B376">
        <v>2009</v>
      </c>
      <c r="D376" t="s">
        <v>2350</v>
      </c>
      <c r="F376">
        <v>325211</v>
      </c>
      <c r="G376" t="s">
        <v>420</v>
      </c>
      <c r="H376" t="s">
        <v>2357</v>
      </c>
      <c r="I376" t="s">
        <v>2357</v>
      </c>
      <c r="J376" t="s">
        <v>2358</v>
      </c>
      <c r="K376" t="s">
        <v>2358</v>
      </c>
      <c r="L376">
        <f t="shared" si="5"/>
        <v>2009</v>
      </c>
      <c r="M376" s="1">
        <v>39723</v>
      </c>
      <c r="N376" s="1">
        <v>39973</v>
      </c>
      <c r="O376">
        <v>10600</v>
      </c>
      <c r="R376" t="s">
        <v>30</v>
      </c>
      <c r="S376" t="s">
        <v>2359</v>
      </c>
      <c r="X376" t="s">
        <v>1968</v>
      </c>
    </row>
    <row r="377" spans="1:24" x14ac:dyDescent="0.3">
      <c r="A377" t="s">
        <v>1961</v>
      </c>
      <c r="B377">
        <v>1998</v>
      </c>
      <c r="D377" t="s">
        <v>2829</v>
      </c>
      <c r="F377" t="s">
        <v>3442</v>
      </c>
      <c r="G377" t="s">
        <v>420</v>
      </c>
      <c r="H377" t="s">
        <v>2834</v>
      </c>
      <c r="I377" t="s">
        <v>2834</v>
      </c>
      <c r="J377" t="s">
        <v>2839</v>
      </c>
      <c r="K377" t="s">
        <v>2839</v>
      </c>
      <c r="L377">
        <f t="shared" si="5"/>
        <v>1998</v>
      </c>
      <c r="M377" s="1">
        <v>35844</v>
      </c>
      <c r="N377" s="1">
        <v>35978</v>
      </c>
      <c r="O377">
        <v>10700</v>
      </c>
      <c r="R377" t="s">
        <v>30</v>
      </c>
      <c r="X377" t="s">
        <v>1968</v>
      </c>
    </row>
    <row r="378" spans="1:24" x14ac:dyDescent="0.3">
      <c r="A378" t="s">
        <v>1961</v>
      </c>
      <c r="B378">
        <v>1998</v>
      </c>
      <c r="D378" t="s">
        <v>2842</v>
      </c>
      <c r="F378">
        <v>325414</v>
      </c>
      <c r="G378" t="s">
        <v>420</v>
      </c>
      <c r="H378" t="s">
        <v>2846</v>
      </c>
      <c r="I378" t="s">
        <v>2846</v>
      </c>
      <c r="J378" t="s">
        <v>2850</v>
      </c>
      <c r="K378" t="s">
        <v>2850</v>
      </c>
      <c r="L378">
        <f t="shared" si="5"/>
        <v>1998</v>
      </c>
      <c r="M378" s="1">
        <v>35851</v>
      </c>
      <c r="N378" s="1">
        <v>35942</v>
      </c>
      <c r="O378">
        <v>11000</v>
      </c>
      <c r="R378" t="s">
        <v>30</v>
      </c>
      <c r="X378" t="s">
        <v>1968</v>
      </c>
    </row>
    <row r="379" spans="1:24" x14ac:dyDescent="0.3">
      <c r="A379" t="s">
        <v>1961</v>
      </c>
      <c r="B379">
        <v>2017</v>
      </c>
      <c r="D379" t="s">
        <v>1990</v>
      </c>
      <c r="F379" t="s">
        <v>3458</v>
      </c>
      <c r="G379" t="s">
        <v>420</v>
      </c>
      <c r="H379" t="s">
        <v>1988</v>
      </c>
      <c r="I379" t="s">
        <v>1988</v>
      </c>
      <c r="J379" t="s">
        <v>1989</v>
      </c>
      <c r="K379" t="s">
        <v>1989</v>
      </c>
      <c r="L379">
        <f t="shared" si="5"/>
        <v>2017</v>
      </c>
      <c r="M379" s="1">
        <v>42881</v>
      </c>
      <c r="N379" s="1">
        <v>42944</v>
      </c>
      <c r="O379">
        <v>11300</v>
      </c>
      <c r="R379" t="s">
        <v>30</v>
      </c>
      <c r="X379" t="s">
        <v>1968</v>
      </c>
    </row>
    <row r="380" spans="1:24" x14ac:dyDescent="0.3">
      <c r="A380" t="s">
        <v>1961</v>
      </c>
      <c r="B380">
        <v>2001</v>
      </c>
      <c r="D380" t="s">
        <v>2678</v>
      </c>
      <c r="F380" t="s">
        <v>3455</v>
      </c>
      <c r="G380" t="s">
        <v>420</v>
      </c>
      <c r="H380" t="s">
        <v>485</v>
      </c>
      <c r="I380" t="s">
        <v>485</v>
      </c>
      <c r="J380" t="s">
        <v>2681</v>
      </c>
      <c r="K380" t="s">
        <v>2681</v>
      </c>
      <c r="L380">
        <f t="shared" si="5"/>
        <v>2001</v>
      </c>
      <c r="M380" s="1">
        <v>36927</v>
      </c>
      <c r="N380" s="1">
        <v>37288</v>
      </c>
      <c r="O380">
        <v>11600</v>
      </c>
      <c r="R380" t="s">
        <v>15</v>
      </c>
      <c r="X380" t="s">
        <v>1968</v>
      </c>
    </row>
    <row r="381" spans="1:24" x14ac:dyDescent="0.3">
      <c r="A381" t="s">
        <v>1961</v>
      </c>
      <c r="B381">
        <v>2010</v>
      </c>
      <c r="D381" t="s">
        <v>2318</v>
      </c>
      <c r="F381">
        <v>312111</v>
      </c>
      <c r="G381" t="s">
        <v>501</v>
      </c>
      <c r="H381" t="s">
        <v>2330</v>
      </c>
      <c r="I381" t="s">
        <v>2330</v>
      </c>
      <c r="J381" t="s">
        <v>2331</v>
      </c>
      <c r="K381" t="s">
        <v>2331</v>
      </c>
      <c r="L381">
        <f t="shared" si="5"/>
        <v>2010</v>
      </c>
      <c r="M381" s="1">
        <v>40448</v>
      </c>
      <c r="N381" s="1">
        <v>40487</v>
      </c>
      <c r="O381">
        <v>12300</v>
      </c>
      <c r="R381" t="s">
        <v>30</v>
      </c>
      <c r="X381" t="s">
        <v>1968</v>
      </c>
    </row>
    <row r="382" spans="1:24" x14ac:dyDescent="0.3">
      <c r="A382" t="s">
        <v>1961</v>
      </c>
      <c r="B382">
        <v>2015</v>
      </c>
      <c r="D382" t="s">
        <v>2062</v>
      </c>
      <c r="F382">
        <v>811111</v>
      </c>
      <c r="G382" t="s">
        <v>420</v>
      </c>
      <c r="H382" t="s">
        <v>2063</v>
      </c>
      <c r="I382" t="s">
        <v>2063</v>
      </c>
      <c r="J382" t="s">
        <v>2064</v>
      </c>
      <c r="K382" t="s">
        <v>2064</v>
      </c>
      <c r="L382">
        <f t="shared" si="5"/>
        <v>2015</v>
      </c>
      <c r="M382" s="1">
        <v>42129</v>
      </c>
      <c r="N382" s="1">
        <v>42244</v>
      </c>
      <c r="O382">
        <v>12400</v>
      </c>
      <c r="R382" t="s">
        <v>30</v>
      </c>
      <c r="X382" t="s">
        <v>1968</v>
      </c>
    </row>
    <row r="383" spans="1:24" x14ac:dyDescent="0.3">
      <c r="A383" t="s">
        <v>1961</v>
      </c>
      <c r="B383">
        <v>1999</v>
      </c>
      <c r="D383" t="s">
        <v>2788</v>
      </c>
      <c r="F383">
        <v>445110</v>
      </c>
      <c r="G383" t="s">
        <v>420</v>
      </c>
      <c r="H383" t="s">
        <v>2570</v>
      </c>
      <c r="I383" t="s">
        <v>2570</v>
      </c>
      <c r="J383" t="s">
        <v>2793</v>
      </c>
      <c r="K383" t="s">
        <v>2793</v>
      </c>
      <c r="L383">
        <f t="shared" si="5"/>
        <v>1999</v>
      </c>
      <c r="M383" s="1">
        <v>36307</v>
      </c>
      <c r="N383" s="1">
        <v>36539</v>
      </c>
      <c r="O383">
        <v>12500</v>
      </c>
      <c r="R383" t="s">
        <v>30</v>
      </c>
      <c r="X383" t="s">
        <v>1968</v>
      </c>
    </row>
    <row r="384" spans="1:24" x14ac:dyDescent="0.3">
      <c r="A384" t="s">
        <v>1961</v>
      </c>
      <c r="B384">
        <v>2007</v>
      </c>
      <c r="D384" t="s">
        <v>2443</v>
      </c>
      <c r="F384" t="s">
        <v>3496</v>
      </c>
      <c r="G384" t="s">
        <v>420</v>
      </c>
      <c r="H384" t="s">
        <v>2446</v>
      </c>
      <c r="I384" t="s">
        <v>2446</v>
      </c>
      <c r="J384" t="s">
        <v>2447</v>
      </c>
      <c r="K384" t="s">
        <v>2447</v>
      </c>
      <c r="L384">
        <f t="shared" si="5"/>
        <v>2007</v>
      </c>
      <c r="M384" s="1">
        <v>39007</v>
      </c>
      <c r="N384" s="1">
        <v>39171</v>
      </c>
      <c r="O384">
        <v>12800</v>
      </c>
      <c r="R384" t="s">
        <v>30</v>
      </c>
      <c r="X384" t="s">
        <v>1968</v>
      </c>
    </row>
    <row r="385" spans="1:24" x14ac:dyDescent="0.3">
      <c r="A385" t="s">
        <v>1961</v>
      </c>
      <c r="B385">
        <v>2015</v>
      </c>
      <c r="D385" t="s">
        <v>2036</v>
      </c>
      <c r="F385" t="s">
        <v>3495</v>
      </c>
      <c r="G385" t="s">
        <v>420</v>
      </c>
      <c r="H385" t="s">
        <v>2037</v>
      </c>
      <c r="I385" t="s">
        <v>2037</v>
      </c>
      <c r="J385" t="s">
        <v>2038</v>
      </c>
      <c r="K385" t="s">
        <v>2038</v>
      </c>
      <c r="L385">
        <f t="shared" si="5"/>
        <v>2015</v>
      </c>
      <c r="M385" s="1">
        <v>41969</v>
      </c>
      <c r="N385" s="1">
        <v>42024</v>
      </c>
      <c r="O385">
        <v>13000</v>
      </c>
      <c r="R385" t="s">
        <v>617</v>
      </c>
      <c r="S385" t="s">
        <v>2039</v>
      </c>
      <c r="X385" t="s">
        <v>1968</v>
      </c>
    </row>
    <row r="386" spans="1:24" x14ac:dyDescent="0.3">
      <c r="A386" t="s">
        <v>1961</v>
      </c>
      <c r="B386">
        <v>2004</v>
      </c>
      <c r="D386" t="s">
        <v>2552</v>
      </c>
      <c r="F386">
        <v>4826210</v>
      </c>
      <c r="G386" t="s">
        <v>420</v>
      </c>
      <c r="H386" t="s">
        <v>2557</v>
      </c>
      <c r="I386" t="s">
        <v>2557</v>
      </c>
      <c r="J386" t="s">
        <v>2558</v>
      </c>
      <c r="K386" t="s">
        <v>2558</v>
      </c>
      <c r="L386">
        <f t="shared" ref="L386:L449" si="6">IF(YEAR(M386) &gt; 1950, IF(MONTH(M386) &gt;= 10, YEAR(M386)+1, YEAR(M386)), B386)</f>
        <v>2004</v>
      </c>
      <c r="M386" s="1">
        <v>38260</v>
      </c>
      <c r="N386" s="1">
        <v>38447</v>
      </c>
      <c r="O386">
        <v>13000</v>
      </c>
      <c r="R386" t="s">
        <v>15</v>
      </c>
      <c r="X386" t="s">
        <v>1968</v>
      </c>
    </row>
    <row r="387" spans="1:24" x14ac:dyDescent="0.3">
      <c r="A387" t="s">
        <v>1961</v>
      </c>
      <c r="B387">
        <v>1999</v>
      </c>
      <c r="D387" t="s">
        <v>2794</v>
      </c>
      <c r="F387">
        <v>445110</v>
      </c>
      <c r="G387" t="s">
        <v>420</v>
      </c>
      <c r="H387" t="s">
        <v>2086</v>
      </c>
      <c r="I387" t="s">
        <v>2086</v>
      </c>
      <c r="J387" t="s">
        <v>2798</v>
      </c>
      <c r="K387" t="s">
        <v>2798</v>
      </c>
      <c r="L387">
        <f t="shared" si="6"/>
        <v>1999</v>
      </c>
      <c r="M387" s="1">
        <v>36333</v>
      </c>
      <c r="N387" s="1">
        <v>36868</v>
      </c>
      <c r="O387">
        <v>13000</v>
      </c>
      <c r="R387" t="s">
        <v>30</v>
      </c>
      <c r="X387" t="s">
        <v>1968</v>
      </c>
    </row>
    <row r="388" spans="1:24" x14ac:dyDescent="0.3">
      <c r="A388" t="s">
        <v>1961</v>
      </c>
      <c r="B388">
        <v>1984</v>
      </c>
      <c r="F388" t="s">
        <v>3416</v>
      </c>
      <c r="G388" t="s">
        <v>420</v>
      </c>
      <c r="H388" t="s">
        <v>3229</v>
      </c>
      <c r="I388" t="s">
        <v>3229</v>
      </c>
      <c r="J388" t="s">
        <v>3210</v>
      </c>
      <c r="K388" t="s">
        <v>3210</v>
      </c>
      <c r="L388">
        <f t="shared" si="6"/>
        <v>1984</v>
      </c>
      <c r="N388" s="1">
        <v>30979</v>
      </c>
      <c r="O388">
        <v>13200</v>
      </c>
      <c r="R388" t="s">
        <v>30</v>
      </c>
    </row>
    <row r="389" spans="1:24" x14ac:dyDescent="0.3">
      <c r="A389" t="s">
        <v>1961</v>
      </c>
      <c r="B389">
        <v>2015</v>
      </c>
      <c r="D389" t="s">
        <v>2070</v>
      </c>
      <c r="F389" t="s">
        <v>3494</v>
      </c>
      <c r="G389" t="s">
        <v>420</v>
      </c>
      <c r="H389" t="s">
        <v>2068</v>
      </c>
      <c r="I389" t="s">
        <v>2068</v>
      </c>
      <c r="J389" t="s">
        <v>2069</v>
      </c>
      <c r="K389" t="s">
        <v>2069</v>
      </c>
      <c r="L389">
        <f t="shared" si="6"/>
        <v>2015</v>
      </c>
      <c r="M389" s="1">
        <v>42179</v>
      </c>
      <c r="N389" s="1">
        <v>42236</v>
      </c>
      <c r="O389">
        <v>13350</v>
      </c>
      <c r="R389" t="s">
        <v>30</v>
      </c>
      <c r="X389" t="s">
        <v>1968</v>
      </c>
    </row>
    <row r="390" spans="1:24" x14ac:dyDescent="0.3">
      <c r="A390" t="s">
        <v>1961</v>
      </c>
      <c r="B390">
        <v>2017</v>
      </c>
      <c r="D390" t="s">
        <v>1974</v>
      </c>
      <c r="F390">
        <v>325410</v>
      </c>
      <c r="G390" t="s">
        <v>420</v>
      </c>
      <c r="H390" t="s">
        <v>1975</v>
      </c>
      <c r="I390" t="s">
        <v>1975</v>
      </c>
      <c r="J390" t="s">
        <v>1976</v>
      </c>
      <c r="K390" t="s">
        <v>1976</v>
      </c>
      <c r="L390">
        <f t="shared" si="6"/>
        <v>2017</v>
      </c>
      <c r="M390" s="1">
        <v>42732</v>
      </c>
      <c r="N390" s="1">
        <v>42790</v>
      </c>
      <c r="O390">
        <v>13500</v>
      </c>
      <c r="R390" t="s">
        <v>31</v>
      </c>
      <c r="S390" t="s">
        <v>1977</v>
      </c>
      <c r="X390" t="s">
        <v>1968</v>
      </c>
    </row>
    <row r="391" spans="1:24" x14ac:dyDescent="0.3">
      <c r="A391" t="s">
        <v>1961</v>
      </c>
      <c r="B391">
        <v>2014</v>
      </c>
      <c r="D391" t="s">
        <v>2100</v>
      </c>
      <c r="F391">
        <v>334510</v>
      </c>
      <c r="G391" t="s">
        <v>420</v>
      </c>
      <c r="H391" t="s">
        <v>2098</v>
      </c>
      <c r="I391" t="s">
        <v>2098</v>
      </c>
      <c r="J391" t="s">
        <v>2099</v>
      </c>
      <c r="K391" t="s">
        <v>2099</v>
      </c>
      <c r="L391">
        <f t="shared" si="6"/>
        <v>2014</v>
      </c>
      <c r="M391" s="1">
        <v>41670</v>
      </c>
      <c r="N391" s="1">
        <v>41731</v>
      </c>
      <c r="O391">
        <v>13600</v>
      </c>
      <c r="R391" t="s">
        <v>30</v>
      </c>
      <c r="X391" t="s">
        <v>1968</v>
      </c>
    </row>
    <row r="392" spans="1:24" x14ac:dyDescent="0.3">
      <c r="A392" t="s">
        <v>1961</v>
      </c>
      <c r="B392">
        <v>1996</v>
      </c>
      <c r="D392" t="s">
        <v>2968</v>
      </c>
      <c r="F392">
        <v>325412</v>
      </c>
      <c r="G392" t="s">
        <v>420</v>
      </c>
      <c r="H392" t="s">
        <v>2935</v>
      </c>
      <c r="I392" t="s">
        <v>2935</v>
      </c>
      <c r="J392" t="s">
        <v>2936</v>
      </c>
      <c r="K392" t="s">
        <v>2936</v>
      </c>
      <c r="L392">
        <f t="shared" si="6"/>
        <v>1996</v>
      </c>
      <c r="M392" s="1">
        <v>34999</v>
      </c>
      <c r="N392" s="1">
        <v>35108</v>
      </c>
      <c r="O392">
        <v>13900</v>
      </c>
      <c r="R392" t="s">
        <v>30</v>
      </c>
      <c r="X392" t="s">
        <v>1968</v>
      </c>
    </row>
    <row r="393" spans="1:24" x14ac:dyDescent="0.3">
      <c r="A393" t="s">
        <v>1961</v>
      </c>
      <c r="B393">
        <v>2006</v>
      </c>
      <c r="D393" t="s">
        <v>2488</v>
      </c>
      <c r="F393">
        <v>325120</v>
      </c>
      <c r="G393" t="s">
        <v>420</v>
      </c>
      <c r="H393" t="s">
        <v>2491</v>
      </c>
      <c r="I393" t="s">
        <v>2491</v>
      </c>
      <c r="J393" t="s">
        <v>1912</v>
      </c>
      <c r="K393" t="s">
        <v>1912</v>
      </c>
      <c r="L393">
        <f t="shared" si="6"/>
        <v>2006</v>
      </c>
      <c r="M393" s="1">
        <v>38916</v>
      </c>
      <c r="N393" s="1">
        <v>38965</v>
      </c>
      <c r="O393">
        <v>14000</v>
      </c>
      <c r="R393" t="s">
        <v>30</v>
      </c>
      <c r="X393" t="s">
        <v>1968</v>
      </c>
    </row>
    <row r="394" spans="1:24" x14ac:dyDescent="0.3">
      <c r="A394" t="s">
        <v>1961</v>
      </c>
      <c r="B394">
        <v>2008</v>
      </c>
      <c r="D394" t="s">
        <v>2394</v>
      </c>
      <c r="F394" t="s">
        <v>3457</v>
      </c>
      <c r="G394" t="s">
        <v>420</v>
      </c>
      <c r="H394" t="s">
        <v>2285</v>
      </c>
      <c r="I394" t="s">
        <v>2285</v>
      </c>
      <c r="J394" t="s">
        <v>1138</v>
      </c>
      <c r="K394" t="s">
        <v>2398</v>
      </c>
      <c r="L394">
        <f t="shared" si="6"/>
        <v>2008</v>
      </c>
      <c r="M394" s="1">
        <v>39402</v>
      </c>
      <c r="N394" s="1">
        <v>39451</v>
      </c>
      <c r="O394">
        <v>14400</v>
      </c>
      <c r="R394" t="s">
        <v>30</v>
      </c>
      <c r="X394" t="s">
        <v>1968</v>
      </c>
    </row>
    <row r="395" spans="1:24" x14ac:dyDescent="0.3">
      <c r="A395" t="s">
        <v>1961</v>
      </c>
      <c r="B395">
        <v>1995</v>
      </c>
      <c r="F395" t="s">
        <v>3493</v>
      </c>
      <c r="G395" t="s">
        <v>420</v>
      </c>
      <c r="H395" t="s">
        <v>3008</v>
      </c>
      <c r="I395" t="s">
        <v>3008</v>
      </c>
      <c r="J395" t="s">
        <v>3009</v>
      </c>
      <c r="K395" t="s">
        <v>3009</v>
      </c>
      <c r="L395">
        <f t="shared" si="6"/>
        <v>1995</v>
      </c>
      <c r="M395" s="1">
        <v>34864</v>
      </c>
      <c r="N395" s="1">
        <v>34864</v>
      </c>
      <c r="O395">
        <v>15000</v>
      </c>
      <c r="R395" t="s">
        <v>30</v>
      </c>
      <c r="X395" t="s">
        <v>1968</v>
      </c>
    </row>
    <row r="396" spans="1:24" x14ac:dyDescent="0.3">
      <c r="A396" t="s">
        <v>1961</v>
      </c>
      <c r="B396">
        <v>2015</v>
      </c>
      <c r="D396" t="s">
        <v>2036</v>
      </c>
      <c r="F396" t="s">
        <v>3487</v>
      </c>
      <c r="G396" t="s">
        <v>420</v>
      </c>
      <c r="H396" t="s">
        <v>2037</v>
      </c>
      <c r="I396" t="s">
        <v>2037</v>
      </c>
      <c r="J396" t="s">
        <v>2038</v>
      </c>
      <c r="K396" t="s">
        <v>2038</v>
      </c>
      <c r="L396">
        <f t="shared" si="6"/>
        <v>2015</v>
      </c>
      <c r="M396" s="1">
        <v>42058</v>
      </c>
      <c r="N396" s="1">
        <v>42102</v>
      </c>
      <c r="O396">
        <v>16000</v>
      </c>
      <c r="R396" t="s">
        <v>30</v>
      </c>
      <c r="S396" t="s">
        <v>2040</v>
      </c>
      <c r="X396" t="s">
        <v>1968</v>
      </c>
    </row>
    <row r="397" spans="1:24" x14ac:dyDescent="0.3">
      <c r="A397" t="s">
        <v>1961</v>
      </c>
      <c r="B397">
        <v>2015</v>
      </c>
      <c r="D397" t="s">
        <v>2076</v>
      </c>
      <c r="F397" t="s">
        <v>3444</v>
      </c>
      <c r="G397" t="s">
        <v>420</v>
      </c>
      <c r="H397" t="s">
        <v>2074</v>
      </c>
      <c r="I397" t="s">
        <v>2074</v>
      </c>
      <c r="J397" t="s">
        <v>2075</v>
      </c>
      <c r="K397" t="s">
        <v>2075</v>
      </c>
      <c r="L397">
        <f t="shared" si="6"/>
        <v>2015</v>
      </c>
      <c r="M397" s="1">
        <v>42240</v>
      </c>
      <c r="N397" s="1">
        <v>42296</v>
      </c>
      <c r="O397">
        <v>16000</v>
      </c>
      <c r="R397" t="s">
        <v>30</v>
      </c>
      <c r="X397" t="s">
        <v>1968</v>
      </c>
    </row>
    <row r="398" spans="1:24" x14ac:dyDescent="0.3">
      <c r="A398" t="s">
        <v>1961</v>
      </c>
      <c r="B398">
        <v>2002</v>
      </c>
      <c r="D398" t="s">
        <v>2639</v>
      </c>
      <c r="F398">
        <v>325414</v>
      </c>
      <c r="G398" t="s">
        <v>420</v>
      </c>
      <c r="H398" t="s">
        <v>2642</v>
      </c>
      <c r="I398" t="s">
        <v>2642</v>
      </c>
      <c r="J398" t="s">
        <v>2643</v>
      </c>
      <c r="K398" t="s">
        <v>2643</v>
      </c>
      <c r="L398">
        <f t="shared" si="6"/>
        <v>2002</v>
      </c>
      <c r="M398" s="1">
        <v>37449</v>
      </c>
      <c r="N398" s="1">
        <v>37505</v>
      </c>
      <c r="O398">
        <v>16000</v>
      </c>
      <c r="R398" t="s">
        <v>30</v>
      </c>
      <c r="X398" t="s">
        <v>1968</v>
      </c>
    </row>
    <row r="399" spans="1:24" x14ac:dyDescent="0.3">
      <c r="A399" t="s">
        <v>1961</v>
      </c>
      <c r="B399">
        <v>2001</v>
      </c>
      <c r="D399" t="s">
        <v>2671</v>
      </c>
      <c r="F399">
        <v>486210</v>
      </c>
      <c r="G399" t="s">
        <v>420</v>
      </c>
      <c r="H399" t="s">
        <v>2672</v>
      </c>
      <c r="I399" t="s">
        <v>2672</v>
      </c>
      <c r="J399" t="s">
        <v>2676</v>
      </c>
      <c r="K399" t="s">
        <v>2676</v>
      </c>
      <c r="L399">
        <f t="shared" si="6"/>
        <v>2001</v>
      </c>
      <c r="M399" s="1">
        <v>36920</v>
      </c>
      <c r="N399" s="1">
        <v>37015</v>
      </c>
      <c r="O399">
        <v>16000</v>
      </c>
      <c r="R399" t="s">
        <v>15</v>
      </c>
      <c r="X399" t="s">
        <v>1968</v>
      </c>
    </row>
    <row r="400" spans="1:24" x14ac:dyDescent="0.3">
      <c r="A400" t="s">
        <v>1961</v>
      </c>
      <c r="B400">
        <v>2000</v>
      </c>
      <c r="D400" t="s">
        <v>2745</v>
      </c>
      <c r="F400">
        <v>325412</v>
      </c>
      <c r="G400" t="s">
        <v>420</v>
      </c>
      <c r="H400" t="s">
        <v>2718</v>
      </c>
      <c r="I400" t="s">
        <v>2718</v>
      </c>
      <c r="J400" t="s">
        <v>2719</v>
      </c>
      <c r="K400" t="s">
        <v>2719</v>
      </c>
      <c r="L400">
        <f t="shared" si="6"/>
        <v>2000</v>
      </c>
      <c r="M400" s="1">
        <v>36501</v>
      </c>
      <c r="N400" s="1">
        <v>37593</v>
      </c>
      <c r="O400">
        <v>16000</v>
      </c>
      <c r="R400" t="s">
        <v>30</v>
      </c>
      <c r="X400" t="s">
        <v>1968</v>
      </c>
    </row>
    <row r="401" spans="1:24" x14ac:dyDescent="0.3">
      <c r="A401" t="s">
        <v>1961</v>
      </c>
      <c r="B401">
        <v>2007</v>
      </c>
      <c r="D401" t="s">
        <v>2451</v>
      </c>
      <c r="F401">
        <v>325412</v>
      </c>
      <c r="G401" t="s">
        <v>420</v>
      </c>
      <c r="H401" t="s">
        <v>2000</v>
      </c>
      <c r="I401" t="s">
        <v>2000</v>
      </c>
      <c r="J401" t="s">
        <v>2074</v>
      </c>
      <c r="K401" t="s">
        <v>2453</v>
      </c>
      <c r="L401">
        <f t="shared" si="6"/>
        <v>2007</v>
      </c>
      <c r="M401" s="1">
        <v>39063</v>
      </c>
      <c r="N401" s="1">
        <v>39101</v>
      </c>
      <c r="O401">
        <v>16600</v>
      </c>
      <c r="R401" t="s">
        <v>30</v>
      </c>
      <c r="X401" t="s">
        <v>1968</v>
      </c>
    </row>
    <row r="402" spans="1:24" x14ac:dyDescent="0.3">
      <c r="A402" t="s">
        <v>1961</v>
      </c>
      <c r="B402">
        <v>2001</v>
      </c>
      <c r="D402" t="s">
        <v>2653</v>
      </c>
      <c r="F402" t="s">
        <v>3487</v>
      </c>
      <c r="G402" t="s">
        <v>420</v>
      </c>
      <c r="H402" t="s">
        <v>2037</v>
      </c>
      <c r="I402" t="s">
        <v>2037</v>
      </c>
      <c r="J402" t="s">
        <v>2656</v>
      </c>
      <c r="K402" t="s">
        <v>2656</v>
      </c>
      <c r="L402">
        <f t="shared" si="6"/>
        <v>2001</v>
      </c>
      <c r="M402" s="1">
        <v>36831</v>
      </c>
      <c r="N402" s="1">
        <v>36879</v>
      </c>
      <c r="O402">
        <v>17000</v>
      </c>
      <c r="R402" t="s">
        <v>15</v>
      </c>
      <c r="S402" t="s">
        <v>2696</v>
      </c>
      <c r="X402" t="s">
        <v>1968</v>
      </c>
    </row>
    <row r="403" spans="1:24" x14ac:dyDescent="0.3">
      <c r="A403" t="s">
        <v>1961</v>
      </c>
      <c r="B403">
        <v>2005</v>
      </c>
      <c r="D403" t="s">
        <v>2507</v>
      </c>
      <c r="F403" t="s">
        <v>3491</v>
      </c>
      <c r="G403" t="s">
        <v>501</v>
      </c>
      <c r="H403" t="s">
        <v>2515</v>
      </c>
      <c r="I403" t="s">
        <v>2515</v>
      </c>
      <c r="J403" t="s">
        <v>2516</v>
      </c>
      <c r="K403" t="s">
        <v>2516</v>
      </c>
      <c r="L403">
        <f t="shared" si="6"/>
        <v>2005</v>
      </c>
      <c r="M403" s="1">
        <v>38513</v>
      </c>
      <c r="N403" s="1">
        <v>38566</v>
      </c>
      <c r="O403">
        <v>18000</v>
      </c>
      <c r="R403" t="s">
        <v>15</v>
      </c>
      <c r="X403" t="s">
        <v>1968</v>
      </c>
    </row>
    <row r="404" spans="1:24" x14ac:dyDescent="0.3">
      <c r="A404" t="s">
        <v>1961</v>
      </c>
      <c r="B404">
        <v>2009</v>
      </c>
      <c r="D404" t="s">
        <v>2363</v>
      </c>
      <c r="F404" t="s">
        <v>3455</v>
      </c>
      <c r="G404" t="s">
        <v>420</v>
      </c>
      <c r="H404" t="s">
        <v>485</v>
      </c>
      <c r="I404" t="s">
        <v>485</v>
      </c>
      <c r="J404" t="s">
        <v>2370</v>
      </c>
      <c r="K404" t="s">
        <v>2370</v>
      </c>
      <c r="L404">
        <f t="shared" si="6"/>
        <v>2009</v>
      </c>
      <c r="M404" s="1">
        <v>39836</v>
      </c>
      <c r="N404" s="1">
        <v>40987</v>
      </c>
      <c r="O404">
        <v>18800</v>
      </c>
      <c r="R404" t="s">
        <v>30</v>
      </c>
      <c r="X404" t="s">
        <v>1968</v>
      </c>
    </row>
    <row r="405" spans="1:24" x14ac:dyDescent="0.3">
      <c r="A405" t="s">
        <v>1961</v>
      </c>
      <c r="B405">
        <v>2001</v>
      </c>
      <c r="D405" t="s">
        <v>2654</v>
      </c>
      <c r="F405">
        <v>445291</v>
      </c>
      <c r="G405" t="s">
        <v>420</v>
      </c>
      <c r="H405" t="s">
        <v>2657</v>
      </c>
      <c r="I405" t="s">
        <v>2657</v>
      </c>
      <c r="J405" t="s">
        <v>2658</v>
      </c>
      <c r="K405" t="s">
        <v>2658</v>
      </c>
      <c r="L405">
        <f t="shared" si="6"/>
        <v>2001</v>
      </c>
      <c r="M405" s="1">
        <v>36867</v>
      </c>
      <c r="N405" s="1">
        <v>36949</v>
      </c>
      <c r="O405">
        <v>19400</v>
      </c>
      <c r="R405" t="s">
        <v>15</v>
      </c>
      <c r="X405" t="s">
        <v>1968</v>
      </c>
    </row>
    <row r="406" spans="1:24" x14ac:dyDescent="0.3">
      <c r="A406" t="s">
        <v>1961</v>
      </c>
      <c r="B406">
        <v>2012</v>
      </c>
      <c r="D406" t="s">
        <v>2229</v>
      </c>
      <c r="F406">
        <v>339113</v>
      </c>
      <c r="G406" t="s">
        <v>420</v>
      </c>
      <c r="H406" t="s">
        <v>2000</v>
      </c>
      <c r="I406" t="s">
        <v>2000</v>
      </c>
      <c r="J406" t="s">
        <v>2234</v>
      </c>
      <c r="K406" t="s">
        <v>2234</v>
      </c>
      <c r="L406">
        <f t="shared" si="6"/>
        <v>2012</v>
      </c>
      <c r="M406" s="1">
        <v>41071</v>
      </c>
      <c r="N406" s="1">
        <v>41128</v>
      </c>
      <c r="O406">
        <v>21300</v>
      </c>
      <c r="R406" t="s">
        <v>30</v>
      </c>
      <c r="X406" t="s">
        <v>1968</v>
      </c>
    </row>
    <row r="407" spans="1:24" x14ac:dyDescent="0.3">
      <c r="A407" t="s">
        <v>1961</v>
      </c>
      <c r="B407">
        <v>2007</v>
      </c>
      <c r="D407" t="s">
        <v>2458</v>
      </c>
      <c r="F407" t="s">
        <v>3490</v>
      </c>
      <c r="G407" t="s">
        <v>501</v>
      </c>
      <c r="H407" t="s">
        <v>2459</v>
      </c>
      <c r="I407" t="s">
        <v>2459</v>
      </c>
      <c r="J407" t="s">
        <v>2232</v>
      </c>
      <c r="K407" t="s">
        <v>2232</v>
      </c>
      <c r="L407">
        <f t="shared" si="6"/>
        <v>2006</v>
      </c>
      <c r="M407" s="1">
        <v>38792</v>
      </c>
      <c r="N407" s="1">
        <v>39107</v>
      </c>
      <c r="O407">
        <v>22000</v>
      </c>
      <c r="R407" t="s">
        <v>30</v>
      </c>
      <c r="X407" t="s">
        <v>1968</v>
      </c>
    </row>
    <row r="408" spans="1:24" x14ac:dyDescent="0.3">
      <c r="A408" t="s">
        <v>1961</v>
      </c>
      <c r="B408">
        <v>1989</v>
      </c>
      <c r="F408" t="s">
        <v>3427</v>
      </c>
      <c r="G408" t="s">
        <v>420</v>
      </c>
      <c r="H408" t="s">
        <v>3135</v>
      </c>
      <c r="I408" t="s">
        <v>3135</v>
      </c>
      <c r="J408" t="s">
        <v>3136</v>
      </c>
      <c r="K408" t="s">
        <v>3136</v>
      </c>
      <c r="L408">
        <f t="shared" si="6"/>
        <v>1989</v>
      </c>
      <c r="M408" s="1">
        <v>32672</v>
      </c>
      <c r="N408" s="1">
        <v>32672</v>
      </c>
      <c r="O408">
        <v>24800</v>
      </c>
      <c r="R408" t="s">
        <v>30</v>
      </c>
    </row>
    <row r="409" spans="1:24" x14ac:dyDescent="0.3">
      <c r="A409" t="s">
        <v>1961</v>
      </c>
      <c r="B409">
        <v>2017</v>
      </c>
      <c r="D409" t="s">
        <v>1967</v>
      </c>
      <c r="F409" t="s">
        <v>3388</v>
      </c>
      <c r="G409" t="s">
        <v>420</v>
      </c>
      <c r="H409" t="s">
        <v>1969</v>
      </c>
      <c r="I409" t="s">
        <v>1969</v>
      </c>
      <c r="J409" t="s">
        <v>1970</v>
      </c>
      <c r="K409" t="s">
        <v>1970</v>
      </c>
      <c r="L409">
        <f t="shared" si="6"/>
        <v>2017</v>
      </c>
      <c r="M409" s="1">
        <v>42731</v>
      </c>
      <c r="N409" s="1">
        <v>42789</v>
      </c>
      <c r="O409">
        <v>25000</v>
      </c>
      <c r="R409" t="s">
        <v>30</v>
      </c>
      <c r="X409" t="s">
        <v>1968</v>
      </c>
    </row>
    <row r="410" spans="1:24" x14ac:dyDescent="0.3">
      <c r="A410" t="s">
        <v>1961</v>
      </c>
      <c r="B410">
        <v>2015</v>
      </c>
      <c r="D410" t="s">
        <v>2059</v>
      </c>
      <c r="F410" t="s">
        <v>3489</v>
      </c>
      <c r="G410" t="s">
        <v>420</v>
      </c>
      <c r="H410" t="s">
        <v>2060</v>
      </c>
      <c r="I410" t="s">
        <v>2060</v>
      </c>
      <c r="J410" t="s">
        <v>2061</v>
      </c>
      <c r="K410" t="s">
        <v>2061</v>
      </c>
      <c r="L410">
        <f t="shared" si="6"/>
        <v>2015</v>
      </c>
      <c r="M410" s="1">
        <v>42128</v>
      </c>
      <c r="N410" s="1">
        <v>42220</v>
      </c>
      <c r="O410">
        <v>25000</v>
      </c>
      <c r="R410" t="s">
        <v>30</v>
      </c>
      <c r="X410" t="s">
        <v>1968</v>
      </c>
    </row>
    <row r="411" spans="1:24" x14ac:dyDescent="0.3">
      <c r="A411" t="s">
        <v>1961</v>
      </c>
      <c r="B411">
        <v>2014</v>
      </c>
      <c r="D411" t="s">
        <v>2114</v>
      </c>
      <c r="F411">
        <v>325412</v>
      </c>
      <c r="G411" t="s">
        <v>420</v>
      </c>
      <c r="H411" t="s">
        <v>2115</v>
      </c>
      <c r="I411" t="s">
        <v>2115</v>
      </c>
      <c r="J411" t="s">
        <v>2116</v>
      </c>
      <c r="K411" t="s">
        <v>2116</v>
      </c>
      <c r="L411">
        <f t="shared" si="6"/>
        <v>2014</v>
      </c>
      <c r="M411" s="1">
        <v>41820</v>
      </c>
      <c r="N411" s="1">
        <v>41887</v>
      </c>
      <c r="O411">
        <v>25000</v>
      </c>
      <c r="R411" t="s">
        <v>30</v>
      </c>
      <c r="X411" t="s">
        <v>1968</v>
      </c>
    </row>
    <row r="412" spans="1:24" x14ac:dyDescent="0.3">
      <c r="A412" t="s">
        <v>1961</v>
      </c>
      <c r="B412">
        <v>2006</v>
      </c>
      <c r="D412" t="s">
        <v>2000</v>
      </c>
      <c r="F412" t="s">
        <v>3425</v>
      </c>
      <c r="G412" t="s">
        <v>2477</v>
      </c>
      <c r="H412" t="s">
        <v>2000</v>
      </c>
      <c r="I412" t="s">
        <v>2000</v>
      </c>
      <c r="J412" t="s">
        <v>2476</v>
      </c>
      <c r="K412" t="s">
        <v>2476</v>
      </c>
      <c r="L412">
        <f t="shared" si="6"/>
        <v>2006</v>
      </c>
      <c r="M412" s="1">
        <v>38658</v>
      </c>
      <c r="N412" s="1">
        <v>38868</v>
      </c>
      <c r="O412">
        <v>25400</v>
      </c>
      <c r="R412" t="s">
        <v>30</v>
      </c>
      <c r="X412" t="s">
        <v>1968</v>
      </c>
    </row>
    <row r="413" spans="1:24" x14ac:dyDescent="0.3">
      <c r="A413" t="s">
        <v>1961</v>
      </c>
      <c r="B413">
        <v>2006</v>
      </c>
      <c r="D413" t="s">
        <v>2482</v>
      </c>
      <c r="F413">
        <v>339112</v>
      </c>
      <c r="G413" t="s">
        <v>420</v>
      </c>
      <c r="H413" t="s">
        <v>2486</v>
      </c>
      <c r="I413" t="s">
        <v>2486</v>
      </c>
      <c r="J413" t="s">
        <v>2476</v>
      </c>
      <c r="K413" t="s">
        <v>2476</v>
      </c>
      <c r="L413">
        <f t="shared" si="6"/>
        <v>2006</v>
      </c>
      <c r="M413" s="1">
        <v>38827</v>
      </c>
      <c r="N413" s="1">
        <v>38923</v>
      </c>
      <c r="O413">
        <v>27000</v>
      </c>
      <c r="R413" t="s">
        <v>30</v>
      </c>
      <c r="X413" t="s">
        <v>1968</v>
      </c>
    </row>
    <row r="414" spans="1:24" x14ac:dyDescent="0.3">
      <c r="A414" t="s">
        <v>1961</v>
      </c>
      <c r="B414">
        <v>2000</v>
      </c>
      <c r="D414" t="s">
        <v>2736</v>
      </c>
      <c r="F414" t="s">
        <v>3483</v>
      </c>
      <c r="G414" t="s">
        <v>2700</v>
      </c>
      <c r="H414" t="s">
        <v>2698</v>
      </c>
      <c r="I414" t="s">
        <v>2698</v>
      </c>
      <c r="J414" t="s">
        <v>2699</v>
      </c>
      <c r="K414" t="s">
        <v>2699</v>
      </c>
      <c r="L414">
        <f t="shared" si="6"/>
        <v>2000</v>
      </c>
      <c r="M414" s="1">
        <v>36560</v>
      </c>
      <c r="N414" s="1">
        <v>36788</v>
      </c>
      <c r="O414">
        <v>27000</v>
      </c>
      <c r="R414" t="s">
        <v>30</v>
      </c>
      <c r="X414" t="s">
        <v>2013</v>
      </c>
    </row>
    <row r="415" spans="1:24" x14ac:dyDescent="0.3">
      <c r="A415" t="s">
        <v>1961</v>
      </c>
      <c r="B415">
        <v>2015</v>
      </c>
      <c r="D415" t="s">
        <v>2067</v>
      </c>
      <c r="F415">
        <v>312230</v>
      </c>
      <c r="G415" t="s">
        <v>420</v>
      </c>
      <c r="H415" t="s">
        <v>2065</v>
      </c>
      <c r="I415" t="s">
        <v>2065</v>
      </c>
      <c r="J415" t="s">
        <v>2066</v>
      </c>
      <c r="K415" t="s">
        <v>2066</v>
      </c>
      <c r="L415">
        <f t="shared" si="6"/>
        <v>2015</v>
      </c>
      <c r="M415" s="1">
        <v>42150</v>
      </c>
      <c r="N415" s="1">
        <v>42216</v>
      </c>
      <c r="O415">
        <v>27400</v>
      </c>
      <c r="R415" t="s">
        <v>30</v>
      </c>
      <c r="X415" t="s">
        <v>1968</v>
      </c>
    </row>
    <row r="416" spans="1:24" x14ac:dyDescent="0.3">
      <c r="A416" t="s">
        <v>1961</v>
      </c>
      <c r="B416">
        <v>2017</v>
      </c>
      <c r="D416" t="s">
        <v>1978</v>
      </c>
      <c r="F416" t="s">
        <v>3488</v>
      </c>
      <c r="G416" t="s">
        <v>501</v>
      </c>
      <c r="H416" t="s">
        <v>1979</v>
      </c>
      <c r="I416" t="s">
        <v>1979</v>
      </c>
      <c r="J416" t="s">
        <v>1980</v>
      </c>
      <c r="K416" t="s">
        <v>1980</v>
      </c>
      <c r="L416">
        <f t="shared" si="6"/>
        <v>2017</v>
      </c>
      <c r="M416" s="1">
        <v>42732</v>
      </c>
      <c r="N416" s="1">
        <v>42818</v>
      </c>
      <c r="O416">
        <v>28000</v>
      </c>
      <c r="R416" t="s">
        <v>30</v>
      </c>
      <c r="X416" t="s">
        <v>1968</v>
      </c>
    </row>
    <row r="417" spans="1:24" x14ac:dyDescent="0.3">
      <c r="A417" t="s">
        <v>1961</v>
      </c>
      <c r="B417">
        <v>2010</v>
      </c>
      <c r="D417" t="s">
        <v>2316</v>
      </c>
      <c r="F417" t="s">
        <v>3487</v>
      </c>
      <c r="G417" t="s">
        <v>420</v>
      </c>
      <c r="H417" t="s">
        <v>2037</v>
      </c>
      <c r="I417" t="s">
        <v>2037</v>
      </c>
      <c r="J417" t="s">
        <v>2326</v>
      </c>
      <c r="K417" t="s">
        <v>2327</v>
      </c>
      <c r="L417">
        <f t="shared" si="6"/>
        <v>2010</v>
      </c>
      <c r="M417" s="1">
        <v>40406</v>
      </c>
      <c r="N417" s="1">
        <v>40452</v>
      </c>
      <c r="O417">
        <v>28100</v>
      </c>
      <c r="R417" t="s">
        <v>30</v>
      </c>
      <c r="S417" t="s">
        <v>3631</v>
      </c>
      <c r="X417" t="s">
        <v>1968</v>
      </c>
    </row>
    <row r="418" spans="1:24" x14ac:dyDescent="0.3">
      <c r="A418" t="s">
        <v>1961</v>
      </c>
      <c r="B418">
        <v>1999</v>
      </c>
      <c r="D418" t="s">
        <v>2779</v>
      </c>
      <c r="F418">
        <v>325412</v>
      </c>
      <c r="G418" t="s">
        <v>420</v>
      </c>
      <c r="H418" t="s">
        <v>2775</v>
      </c>
      <c r="I418" t="s">
        <v>2775</v>
      </c>
      <c r="J418" t="s">
        <v>2776</v>
      </c>
      <c r="K418" t="s">
        <v>2776</v>
      </c>
      <c r="L418">
        <f t="shared" si="6"/>
        <v>1999</v>
      </c>
      <c r="M418" s="1">
        <v>36244</v>
      </c>
      <c r="N418" s="1">
        <v>36321</v>
      </c>
      <c r="O418">
        <v>30500</v>
      </c>
      <c r="R418" t="s">
        <v>30</v>
      </c>
      <c r="X418" t="s">
        <v>1968</v>
      </c>
    </row>
    <row r="419" spans="1:24" x14ac:dyDescent="0.3">
      <c r="A419" t="s">
        <v>1961</v>
      </c>
      <c r="B419">
        <v>2004</v>
      </c>
      <c r="D419" t="s">
        <v>2543</v>
      </c>
      <c r="F419" t="s">
        <v>3482</v>
      </c>
      <c r="G419" t="s">
        <v>420</v>
      </c>
      <c r="H419" t="s">
        <v>1976</v>
      </c>
      <c r="I419" t="s">
        <v>1976</v>
      </c>
      <c r="J419" t="s">
        <v>2546</v>
      </c>
      <c r="K419" t="s">
        <v>2546</v>
      </c>
      <c r="L419">
        <f t="shared" si="6"/>
        <v>2004</v>
      </c>
      <c r="M419" s="1">
        <v>38196</v>
      </c>
      <c r="N419" s="1">
        <v>38293</v>
      </c>
      <c r="O419">
        <v>32000</v>
      </c>
      <c r="R419" t="s">
        <v>30</v>
      </c>
      <c r="S419" t="s">
        <v>3645</v>
      </c>
      <c r="X419" t="s">
        <v>1968</v>
      </c>
    </row>
    <row r="420" spans="1:24" x14ac:dyDescent="0.3">
      <c r="A420" t="s">
        <v>1961</v>
      </c>
      <c r="B420">
        <v>2002</v>
      </c>
      <c r="D420" t="s">
        <v>2640</v>
      </c>
      <c r="F420" t="s">
        <v>3416</v>
      </c>
      <c r="G420" t="s">
        <v>420</v>
      </c>
      <c r="H420" t="s">
        <v>2644</v>
      </c>
      <c r="I420" t="s">
        <v>2644</v>
      </c>
      <c r="J420" t="s">
        <v>1074</v>
      </c>
      <c r="K420" t="s">
        <v>1074</v>
      </c>
      <c r="L420">
        <f t="shared" si="6"/>
        <v>2002</v>
      </c>
      <c r="M420" s="1">
        <v>37498</v>
      </c>
      <c r="N420" s="1">
        <v>37838</v>
      </c>
      <c r="O420">
        <v>35000</v>
      </c>
      <c r="R420" t="s">
        <v>15</v>
      </c>
      <c r="S420" t="s">
        <v>3630</v>
      </c>
      <c r="X420" t="s">
        <v>1968</v>
      </c>
    </row>
    <row r="421" spans="1:24" x14ac:dyDescent="0.3">
      <c r="A421" t="s">
        <v>1961</v>
      </c>
      <c r="B421">
        <v>1998</v>
      </c>
      <c r="D421" t="s">
        <v>2814</v>
      </c>
      <c r="F421" t="s">
        <v>3486</v>
      </c>
      <c r="G421" t="s">
        <v>420</v>
      </c>
      <c r="H421" t="s">
        <v>2816</v>
      </c>
      <c r="I421" t="s">
        <v>2816</v>
      </c>
      <c r="J421" t="s">
        <v>2823</v>
      </c>
      <c r="K421" t="s">
        <v>2823</v>
      </c>
      <c r="L421">
        <f t="shared" si="6"/>
        <v>1998</v>
      </c>
      <c r="M421" s="1">
        <v>35779</v>
      </c>
      <c r="N421" s="1">
        <v>35906</v>
      </c>
      <c r="O421">
        <v>36000</v>
      </c>
      <c r="R421" t="s">
        <v>15</v>
      </c>
      <c r="S421" t="s">
        <v>3629</v>
      </c>
      <c r="X421" t="s">
        <v>1968</v>
      </c>
    </row>
    <row r="422" spans="1:24" x14ac:dyDescent="0.3">
      <c r="A422" t="s">
        <v>1961</v>
      </c>
      <c r="B422">
        <v>2012</v>
      </c>
      <c r="D422" t="s">
        <v>2228</v>
      </c>
      <c r="F422" t="s">
        <v>3485</v>
      </c>
      <c r="G422" t="s">
        <v>420</v>
      </c>
      <c r="H422" t="s">
        <v>2232</v>
      </c>
      <c r="I422" t="s">
        <v>2232</v>
      </c>
      <c r="J422" t="s">
        <v>2233</v>
      </c>
      <c r="K422" t="s">
        <v>2233</v>
      </c>
      <c r="L422">
        <f t="shared" si="6"/>
        <v>2012</v>
      </c>
      <c r="M422" s="1">
        <v>41030</v>
      </c>
      <c r="N422" s="1">
        <v>41639</v>
      </c>
      <c r="O422">
        <v>38000</v>
      </c>
      <c r="R422" t="s">
        <v>30</v>
      </c>
      <c r="X422" t="s">
        <v>1968</v>
      </c>
    </row>
    <row r="423" spans="1:24" x14ac:dyDescent="0.3">
      <c r="A423" t="s">
        <v>1961</v>
      </c>
      <c r="B423">
        <v>2010</v>
      </c>
      <c r="D423" t="s">
        <v>2283</v>
      </c>
      <c r="F423">
        <v>325412</v>
      </c>
      <c r="G423" t="s">
        <v>420</v>
      </c>
      <c r="H423" t="s">
        <v>2286</v>
      </c>
      <c r="I423" t="s">
        <v>2286</v>
      </c>
      <c r="J423" t="s">
        <v>2285</v>
      </c>
      <c r="K423" t="s">
        <v>2285</v>
      </c>
      <c r="L423">
        <f t="shared" si="6"/>
        <v>2010</v>
      </c>
      <c r="M423" s="1">
        <v>40115</v>
      </c>
      <c r="N423" s="1">
        <v>42046</v>
      </c>
      <c r="O423">
        <v>41100</v>
      </c>
      <c r="R423" t="s">
        <v>30</v>
      </c>
      <c r="X423" t="s">
        <v>1968</v>
      </c>
    </row>
    <row r="424" spans="1:24" x14ac:dyDescent="0.3">
      <c r="A424" t="s">
        <v>1961</v>
      </c>
      <c r="B424">
        <v>2015</v>
      </c>
      <c r="D424" t="s">
        <v>2043</v>
      </c>
      <c r="F424" t="s">
        <v>3431</v>
      </c>
      <c r="G424" t="s">
        <v>420</v>
      </c>
      <c r="H424" t="s">
        <v>2041</v>
      </c>
      <c r="I424" t="s">
        <v>2041</v>
      </c>
      <c r="J424" t="s">
        <v>2042</v>
      </c>
      <c r="K424" t="s">
        <v>2042</v>
      </c>
      <c r="L424">
        <f t="shared" si="6"/>
        <v>2015</v>
      </c>
      <c r="M424" s="1">
        <v>41969</v>
      </c>
      <c r="N424" s="1">
        <v>42025</v>
      </c>
      <c r="O424">
        <v>42900</v>
      </c>
      <c r="R424" t="s">
        <v>30</v>
      </c>
      <c r="X424" t="s">
        <v>1968</v>
      </c>
    </row>
    <row r="425" spans="1:24" x14ac:dyDescent="0.3">
      <c r="A425" t="s">
        <v>1961</v>
      </c>
      <c r="B425">
        <v>2017</v>
      </c>
      <c r="D425" t="s">
        <v>1981</v>
      </c>
      <c r="F425">
        <v>325320</v>
      </c>
      <c r="G425" t="s">
        <v>420</v>
      </c>
      <c r="H425" t="s">
        <v>1982</v>
      </c>
      <c r="I425" t="s">
        <v>1982</v>
      </c>
      <c r="J425" t="s">
        <v>738</v>
      </c>
      <c r="K425" t="s">
        <v>738</v>
      </c>
      <c r="L425">
        <f t="shared" si="6"/>
        <v>2017</v>
      </c>
      <c r="M425" s="1">
        <v>42782</v>
      </c>
      <c r="N425" s="1">
        <v>42818</v>
      </c>
      <c r="O425">
        <v>43000</v>
      </c>
      <c r="R425" t="s">
        <v>30</v>
      </c>
      <c r="X425" t="s">
        <v>1968</v>
      </c>
    </row>
    <row r="426" spans="1:24" x14ac:dyDescent="0.3">
      <c r="A426" t="s">
        <v>1961</v>
      </c>
      <c r="B426">
        <v>2001</v>
      </c>
      <c r="D426" t="s">
        <v>2690</v>
      </c>
      <c r="F426" t="s">
        <v>3484</v>
      </c>
      <c r="G426" t="s">
        <v>420</v>
      </c>
      <c r="H426" t="s">
        <v>2515</v>
      </c>
      <c r="I426" t="s">
        <v>2515</v>
      </c>
      <c r="J426" t="s">
        <v>2693</v>
      </c>
      <c r="K426" t="s">
        <v>2693</v>
      </c>
      <c r="L426">
        <f t="shared" si="6"/>
        <v>2001</v>
      </c>
      <c r="M426" s="1">
        <v>37141</v>
      </c>
      <c r="N426" s="1">
        <v>37481</v>
      </c>
      <c r="O426">
        <v>45000</v>
      </c>
      <c r="R426" t="s">
        <v>30</v>
      </c>
      <c r="X426" t="s">
        <v>1968</v>
      </c>
    </row>
    <row r="427" spans="1:24" x14ac:dyDescent="0.3">
      <c r="A427" t="s">
        <v>1961</v>
      </c>
      <c r="B427">
        <v>1999</v>
      </c>
      <c r="D427" t="s">
        <v>2763</v>
      </c>
      <c r="F427" t="s">
        <v>3483</v>
      </c>
      <c r="G427" t="s">
        <v>420</v>
      </c>
      <c r="H427" t="s">
        <v>2766</v>
      </c>
      <c r="I427" t="s">
        <v>2766</v>
      </c>
      <c r="J427" t="s">
        <v>2767</v>
      </c>
      <c r="K427" t="s">
        <v>2767</v>
      </c>
      <c r="L427">
        <f t="shared" si="6"/>
        <v>1999</v>
      </c>
      <c r="M427" s="1">
        <v>36159</v>
      </c>
      <c r="N427" s="1">
        <v>36272</v>
      </c>
      <c r="O427">
        <v>48200</v>
      </c>
      <c r="R427" t="s">
        <v>30</v>
      </c>
      <c r="X427" t="s">
        <v>1968</v>
      </c>
    </row>
    <row r="428" spans="1:24" x14ac:dyDescent="0.3">
      <c r="A428" t="s">
        <v>1961</v>
      </c>
      <c r="B428">
        <v>2005</v>
      </c>
      <c r="D428" t="s">
        <v>2525</v>
      </c>
      <c r="F428" t="s">
        <v>3449</v>
      </c>
      <c r="G428" t="s">
        <v>420</v>
      </c>
      <c r="H428" t="s">
        <v>927</v>
      </c>
      <c r="I428" t="s">
        <v>927</v>
      </c>
      <c r="J428" t="s">
        <v>949</v>
      </c>
      <c r="K428" t="s">
        <v>949</v>
      </c>
      <c r="L428">
        <f t="shared" si="6"/>
        <v>2005</v>
      </c>
      <c r="M428" s="1">
        <v>38625</v>
      </c>
      <c r="N428" s="1">
        <v>38835</v>
      </c>
      <c r="O428">
        <v>57000</v>
      </c>
      <c r="R428" t="s">
        <v>30</v>
      </c>
      <c r="X428" t="s">
        <v>1968</v>
      </c>
    </row>
    <row r="429" spans="1:24" x14ac:dyDescent="0.3">
      <c r="A429" t="s">
        <v>1961</v>
      </c>
      <c r="B429">
        <v>2003</v>
      </c>
      <c r="D429" t="s">
        <v>2584</v>
      </c>
      <c r="F429" t="s">
        <v>3480</v>
      </c>
      <c r="G429" t="s">
        <v>420</v>
      </c>
      <c r="H429" t="s">
        <v>2074</v>
      </c>
      <c r="I429" t="s">
        <v>2074</v>
      </c>
      <c r="J429" t="s">
        <v>2592</v>
      </c>
      <c r="K429" t="s">
        <v>2592</v>
      </c>
      <c r="L429">
        <f t="shared" si="6"/>
        <v>2003</v>
      </c>
      <c r="M429" s="1">
        <v>37725</v>
      </c>
      <c r="N429" s="1">
        <v>37771</v>
      </c>
      <c r="O429">
        <v>60000</v>
      </c>
      <c r="R429" t="s">
        <v>30</v>
      </c>
      <c r="X429" t="s">
        <v>1968</v>
      </c>
    </row>
    <row r="430" spans="1:24" x14ac:dyDescent="0.3">
      <c r="A430" t="s">
        <v>1961</v>
      </c>
      <c r="B430">
        <v>1997</v>
      </c>
      <c r="D430" t="s">
        <v>2902</v>
      </c>
      <c r="F430">
        <v>325412</v>
      </c>
      <c r="G430" t="s">
        <v>420</v>
      </c>
      <c r="H430" t="s">
        <v>2917</v>
      </c>
      <c r="I430" t="s">
        <v>2917</v>
      </c>
      <c r="J430" t="s">
        <v>2920</v>
      </c>
      <c r="K430" t="s">
        <v>2920</v>
      </c>
      <c r="L430">
        <f t="shared" si="6"/>
        <v>1997</v>
      </c>
      <c r="M430" s="1">
        <v>35416</v>
      </c>
      <c r="N430" s="1">
        <v>35528</v>
      </c>
      <c r="O430">
        <v>63000</v>
      </c>
      <c r="R430" t="s">
        <v>15</v>
      </c>
      <c r="S430" t="s">
        <v>3628</v>
      </c>
      <c r="X430" t="s">
        <v>1968</v>
      </c>
    </row>
    <row r="431" spans="1:24" x14ac:dyDescent="0.3">
      <c r="A431" t="s">
        <v>1961</v>
      </c>
      <c r="B431">
        <v>2010</v>
      </c>
      <c r="D431" t="s">
        <v>2282</v>
      </c>
      <c r="F431" t="s">
        <v>3481</v>
      </c>
      <c r="G431" t="s">
        <v>420</v>
      </c>
      <c r="H431" t="s">
        <v>2074</v>
      </c>
      <c r="I431" t="s">
        <v>2074</v>
      </c>
      <c r="J431" t="s">
        <v>2284</v>
      </c>
      <c r="K431" t="s">
        <v>2284</v>
      </c>
      <c r="L431">
        <f t="shared" si="6"/>
        <v>2010</v>
      </c>
      <c r="M431" s="1">
        <v>40100</v>
      </c>
      <c r="N431" s="1">
        <v>40207</v>
      </c>
      <c r="O431">
        <v>68000</v>
      </c>
      <c r="R431" t="s">
        <v>30</v>
      </c>
      <c r="X431" t="s">
        <v>1968</v>
      </c>
    </row>
    <row r="432" spans="1:24" x14ac:dyDescent="0.3">
      <c r="A432" t="s">
        <v>1961</v>
      </c>
      <c r="B432">
        <v>2001</v>
      </c>
      <c r="D432" t="s">
        <v>2660</v>
      </c>
      <c r="F432" t="s">
        <v>3492</v>
      </c>
      <c r="G432" t="s">
        <v>420</v>
      </c>
      <c r="H432" t="s">
        <v>2662</v>
      </c>
      <c r="I432" t="s">
        <v>2662</v>
      </c>
      <c r="J432" t="s">
        <v>2663</v>
      </c>
      <c r="K432" t="s">
        <v>2663</v>
      </c>
      <c r="L432">
        <f t="shared" si="6"/>
        <v>2001</v>
      </c>
      <c r="M432" s="1">
        <v>36921</v>
      </c>
      <c r="N432" s="1">
        <v>36878</v>
      </c>
      <c r="O432">
        <v>75700</v>
      </c>
      <c r="R432" t="s">
        <v>30</v>
      </c>
      <c r="S432" t="s">
        <v>3627</v>
      </c>
      <c r="X432" t="s">
        <v>1968</v>
      </c>
    </row>
    <row r="433" spans="1:24" x14ac:dyDescent="0.3">
      <c r="A433" t="s">
        <v>1961</v>
      </c>
      <c r="B433">
        <v>2000</v>
      </c>
      <c r="D433" t="s">
        <v>2744</v>
      </c>
      <c r="F433">
        <v>447190</v>
      </c>
      <c r="G433" t="s">
        <v>420</v>
      </c>
      <c r="H433" t="s">
        <v>2716</v>
      </c>
      <c r="I433" t="s">
        <v>2716</v>
      </c>
      <c r="J433" t="s">
        <v>2717</v>
      </c>
      <c r="K433" t="s">
        <v>2717</v>
      </c>
      <c r="L433">
        <f t="shared" si="6"/>
        <v>2010</v>
      </c>
      <c r="M433" s="1">
        <v>40147</v>
      </c>
      <c r="N433" s="1">
        <v>37288</v>
      </c>
      <c r="O433">
        <v>80000</v>
      </c>
      <c r="R433" t="s">
        <v>30</v>
      </c>
      <c r="X433" t="s">
        <v>1968</v>
      </c>
    </row>
    <row r="434" spans="1:24" x14ac:dyDescent="0.3">
      <c r="A434" t="s">
        <v>1961</v>
      </c>
      <c r="B434">
        <v>2000</v>
      </c>
      <c r="D434" t="s">
        <v>2755</v>
      </c>
      <c r="F434" t="s">
        <v>3480</v>
      </c>
      <c r="G434" t="s">
        <v>420</v>
      </c>
      <c r="H434" t="s">
        <v>2074</v>
      </c>
      <c r="I434" t="s">
        <v>2074</v>
      </c>
      <c r="J434" t="s">
        <v>2733</v>
      </c>
      <c r="K434" t="s">
        <v>2733</v>
      </c>
      <c r="L434">
        <f t="shared" si="6"/>
        <v>2000</v>
      </c>
      <c r="M434" s="1">
        <v>36696</v>
      </c>
      <c r="N434" s="1">
        <v>36705</v>
      </c>
      <c r="O434">
        <v>90270</v>
      </c>
      <c r="R434" t="s">
        <v>30</v>
      </c>
      <c r="X434" t="s">
        <v>1968</v>
      </c>
    </row>
    <row r="435" spans="1:24" x14ac:dyDescent="0.3">
      <c r="A435" t="s">
        <v>1961</v>
      </c>
      <c r="B435">
        <v>2001</v>
      </c>
      <c r="D435" t="s">
        <v>2659</v>
      </c>
      <c r="F435" t="s">
        <v>3396</v>
      </c>
      <c r="G435" t="s">
        <v>501</v>
      </c>
      <c r="H435" t="s">
        <v>2661</v>
      </c>
      <c r="I435" t="s">
        <v>2661</v>
      </c>
      <c r="J435" t="s">
        <v>444</v>
      </c>
      <c r="K435" t="s">
        <v>444</v>
      </c>
      <c r="L435">
        <f t="shared" si="6"/>
        <v>2001</v>
      </c>
      <c r="M435" s="1">
        <v>36839</v>
      </c>
      <c r="N435" s="1">
        <v>37582</v>
      </c>
      <c r="O435">
        <v>165000</v>
      </c>
      <c r="R435" t="s">
        <v>30</v>
      </c>
      <c r="X435" t="s">
        <v>1968</v>
      </c>
    </row>
    <row r="436" spans="1:24" x14ac:dyDescent="0.3">
      <c r="A436" t="s">
        <v>1961</v>
      </c>
      <c r="B436">
        <v>2017</v>
      </c>
      <c r="D436" t="s">
        <v>1971</v>
      </c>
      <c r="F436">
        <v>621111</v>
      </c>
      <c r="G436" t="s">
        <v>501</v>
      </c>
      <c r="H436" t="s">
        <v>1972</v>
      </c>
      <c r="I436" t="s">
        <v>1972</v>
      </c>
      <c r="J436" t="s">
        <v>1973</v>
      </c>
      <c r="K436" t="s">
        <v>1973</v>
      </c>
      <c r="L436">
        <f t="shared" si="6"/>
        <v>2017</v>
      </c>
      <c r="M436" s="1">
        <v>42649</v>
      </c>
      <c r="N436" s="1">
        <v>42744</v>
      </c>
      <c r="R436" t="s">
        <v>30</v>
      </c>
      <c r="X436" t="s">
        <v>1968</v>
      </c>
    </row>
    <row r="437" spans="1:24" x14ac:dyDescent="0.3">
      <c r="A437" t="s">
        <v>1961</v>
      </c>
      <c r="B437">
        <v>2016</v>
      </c>
      <c r="D437" t="s">
        <v>2019</v>
      </c>
      <c r="F437">
        <v>622110</v>
      </c>
      <c r="G437" t="s">
        <v>2020</v>
      </c>
      <c r="H437" t="s">
        <v>2017</v>
      </c>
      <c r="I437" t="s">
        <v>2017</v>
      </c>
      <c r="J437" t="s">
        <v>2018</v>
      </c>
      <c r="K437" t="s">
        <v>2018</v>
      </c>
      <c r="L437">
        <f t="shared" si="6"/>
        <v>2016</v>
      </c>
      <c r="M437" s="1">
        <v>42314</v>
      </c>
      <c r="N437" s="1">
        <v>42557</v>
      </c>
      <c r="R437" t="s">
        <v>30</v>
      </c>
      <c r="X437" t="s">
        <v>1966</v>
      </c>
    </row>
    <row r="438" spans="1:24" x14ac:dyDescent="0.3">
      <c r="A438" t="s">
        <v>1961</v>
      </c>
      <c r="B438">
        <v>2016</v>
      </c>
      <c r="D438" t="s">
        <v>2016</v>
      </c>
      <c r="F438">
        <v>621111</v>
      </c>
      <c r="G438" t="s">
        <v>463</v>
      </c>
      <c r="H438" t="s">
        <v>2014</v>
      </c>
      <c r="I438" t="s">
        <v>2014</v>
      </c>
      <c r="J438" t="s">
        <v>2015</v>
      </c>
      <c r="K438" t="s">
        <v>2015</v>
      </c>
      <c r="L438">
        <f t="shared" si="6"/>
        <v>2016</v>
      </c>
      <c r="M438" s="1">
        <v>42346</v>
      </c>
      <c r="N438" s="1">
        <v>42666</v>
      </c>
      <c r="R438" t="s">
        <v>15</v>
      </c>
      <c r="X438" t="s">
        <v>2013</v>
      </c>
    </row>
    <row r="439" spans="1:24" x14ac:dyDescent="0.3">
      <c r="A439" t="s">
        <v>1961</v>
      </c>
      <c r="B439">
        <v>2014</v>
      </c>
      <c r="G439" t="s">
        <v>2614</v>
      </c>
      <c r="H439" t="s">
        <v>3230</v>
      </c>
      <c r="I439" t="s">
        <v>3230</v>
      </c>
      <c r="J439" t="s">
        <v>3230</v>
      </c>
      <c r="K439" t="s">
        <v>3230</v>
      </c>
      <c r="L439">
        <f t="shared" si="6"/>
        <v>2014</v>
      </c>
    </row>
    <row r="440" spans="1:24" x14ac:dyDescent="0.3">
      <c r="A440" t="s">
        <v>1961</v>
      </c>
      <c r="B440">
        <v>2014</v>
      </c>
      <c r="G440" t="s">
        <v>2614</v>
      </c>
      <c r="H440" t="s">
        <v>3230</v>
      </c>
      <c r="I440" t="s">
        <v>3230</v>
      </c>
      <c r="J440" t="s">
        <v>3230</v>
      </c>
      <c r="K440" t="s">
        <v>3230</v>
      </c>
      <c r="L440">
        <f t="shared" si="6"/>
        <v>2014</v>
      </c>
    </row>
    <row r="441" spans="1:24" x14ac:dyDescent="0.3">
      <c r="A441" t="s">
        <v>1961</v>
      </c>
      <c r="B441">
        <v>2014</v>
      </c>
      <c r="G441" t="s">
        <v>2614</v>
      </c>
      <c r="H441" t="s">
        <v>3230</v>
      </c>
      <c r="I441" t="s">
        <v>3230</v>
      </c>
      <c r="J441" t="s">
        <v>3230</v>
      </c>
      <c r="K441" t="s">
        <v>3230</v>
      </c>
      <c r="L441">
        <f t="shared" si="6"/>
        <v>2014</v>
      </c>
    </row>
    <row r="442" spans="1:24" x14ac:dyDescent="0.3">
      <c r="A442" t="s">
        <v>1961</v>
      </c>
      <c r="B442">
        <v>2013</v>
      </c>
      <c r="D442" t="s">
        <v>2125</v>
      </c>
      <c r="F442" t="s">
        <v>3559</v>
      </c>
      <c r="G442" t="s">
        <v>463</v>
      </c>
      <c r="H442" t="s">
        <v>2130</v>
      </c>
      <c r="I442" t="s">
        <v>2130</v>
      </c>
      <c r="J442" t="s">
        <v>2131</v>
      </c>
      <c r="K442" t="s">
        <v>2131</v>
      </c>
      <c r="L442">
        <f t="shared" si="6"/>
        <v>2013</v>
      </c>
      <c r="M442" s="1">
        <v>41229</v>
      </c>
      <c r="N442" s="1">
        <v>41250</v>
      </c>
      <c r="R442" t="s">
        <v>30</v>
      </c>
      <c r="X442" t="s">
        <v>1966</v>
      </c>
    </row>
    <row r="443" spans="1:24" x14ac:dyDescent="0.3">
      <c r="A443" t="s">
        <v>1961</v>
      </c>
      <c r="B443">
        <v>2013</v>
      </c>
      <c r="D443" t="s">
        <v>2129</v>
      </c>
      <c r="F443" t="s">
        <v>3463</v>
      </c>
      <c r="G443" t="s">
        <v>8</v>
      </c>
      <c r="H443" t="s">
        <v>2138</v>
      </c>
      <c r="I443" t="s">
        <v>2138</v>
      </c>
      <c r="J443" t="s">
        <v>2139</v>
      </c>
      <c r="K443" t="s">
        <v>2139</v>
      </c>
      <c r="L443">
        <f t="shared" si="6"/>
        <v>2013</v>
      </c>
      <c r="M443" s="1">
        <v>41345</v>
      </c>
      <c r="N443" s="1">
        <v>42045</v>
      </c>
      <c r="P443">
        <v>1440</v>
      </c>
      <c r="Q443">
        <v>40.6</v>
      </c>
      <c r="R443" t="s">
        <v>30</v>
      </c>
      <c r="X443" t="s">
        <v>2013</v>
      </c>
    </row>
    <row r="444" spans="1:24" x14ac:dyDescent="0.3">
      <c r="A444" t="s">
        <v>1961</v>
      </c>
      <c r="B444">
        <v>2013</v>
      </c>
      <c r="D444" t="s">
        <v>2142</v>
      </c>
      <c r="F444" t="s">
        <v>3560</v>
      </c>
      <c r="G444" t="s">
        <v>420</v>
      </c>
      <c r="H444" t="s">
        <v>2140</v>
      </c>
      <c r="I444" t="s">
        <v>2140</v>
      </c>
      <c r="J444" t="s">
        <v>2141</v>
      </c>
      <c r="K444" t="s">
        <v>2141</v>
      </c>
      <c r="L444">
        <f t="shared" si="6"/>
        <v>2013</v>
      </c>
      <c r="M444" s="1">
        <v>41187</v>
      </c>
      <c r="N444" s="1">
        <v>41417</v>
      </c>
      <c r="P444">
        <v>7500</v>
      </c>
      <c r="Q444">
        <v>159</v>
      </c>
      <c r="R444" t="s">
        <v>30</v>
      </c>
      <c r="X444" t="s">
        <v>1968</v>
      </c>
    </row>
    <row r="445" spans="1:24" x14ac:dyDescent="0.3">
      <c r="A445" t="s">
        <v>1961</v>
      </c>
      <c r="B445">
        <v>2013</v>
      </c>
      <c r="G445" t="s">
        <v>2614</v>
      </c>
      <c r="H445" t="s">
        <v>3230</v>
      </c>
      <c r="I445" t="s">
        <v>3230</v>
      </c>
      <c r="J445" t="s">
        <v>3230</v>
      </c>
      <c r="K445" t="s">
        <v>3230</v>
      </c>
      <c r="L445">
        <f t="shared" si="6"/>
        <v>2013</v>
      </c>
    </row>
    <row r="446" spans="1:24" x14ac:dyDescent="0.3">
      <c r="A446" t="s">
        <v>1961</v>
      </c>
      <c r="B446">
        <v>2013</v>
      </c>
      <c r="G446" t="s">
        <v>3303</v>
      </c>
      <c r="H446" t="s">
        <v>3230</v>
      </c>
      <c r="I446" t="s">
        <v>3230</v>
      </c>
      <c r="J446" t="s">
        <v>3230</v>
      </c>
      <c r="K446" t="s">
        <v>3230</v>
      </c>
      <c r="L446">
        <f t="shared" si="6"/>
        <v>2013</v>
      </c>
    </row>
    <row r="447" spans="1:24" x14ac:dyDescent="0.3">
      <c r="A447" t="s">
        <v>1961</v>
      </c>
      <c r="B447">
        <v>2003</v>
      </c>
      <c r="D447" t="s">
        <v>2562</v>
      </c>
      <c r="F447">
        <v>311421</v>
      </c>
      <c r="G447" t="s">
        <v>463</v>
      </c>
      <c r="H447" t="s">
        <v>2565</v>
      </c>
      <c r="I447" t="s">
        <v>2565</v>
      </c>
      <c r="J447" t="s">
        <v>2566</v>
      </c>
      <c r="K447" t="s">
        <v>2567</v>
      </c>
      <c r="L447">
        <f t="shared" si="6"/>
        <v>2013</v>
      </c>
      <c r="M447" s="1">
        <v>41204</v>
      </c>
      <c r="N447" s="1">
        <v>37560</v>
      </c>
      <c r="R447" t="s">
        <v>30</v>
      </c>
      <c r="X447" t="s">
        <v>2013</v>
      </c>
    </row>
    <row r="448" spans="1:24" x14ac:dyDescent="0.3">
      <c r="A448" t="s">
        <v>1961</v>
      </c>
      <c r="B448">
        <v>2012</v>
      </c>
      <c r="D448" t="s">
        <v>2201</v>
      </c>
      <c r="F448">
        <v>621999</v>
      </c>
      <c r="G448" t="s">
        <v>420</v>
      </c>
      <c r="H448" t="s">
        <v>2205</v>
      </c>
      <c r="I448" t="s">
        <v>2205</v>
      </c>
      <c r="J448" t="s">
        <v>2206</v>
      </c>
      <c r="K448" t="s">
        <v>2206</v>
      </c>
      <c r="L448">
        <f t="shared" si="6"/>
        <v>2012</v>
      </c>
      <c r="M448" s="1">
        <v>40844</v>
      </c>
      <c r="N448" s="1">
        <v>40984</v>
      </c>
      <c r="R448" t="s">
        <v>30</v>
      </c>
      <c r="U448">
        <v>0.38279999999999997</v>
      </c>
      <c r="V448">
        <v>0.60440000000000005</v>
      </c>
      <c r="W448">
        <v>25</v>
      </c>
      <c r="X448" t="s">
        <v>1968</v>
      </c>
    </row>
    <row r="449" spans="1:24" x14ac:dyDescent="0.3">
      <c r="A449" t="s">
        <v>1961</v>
      </c>
      <c r="B449">
        <v>2012</v>
      </c>
      <c r="D449" t="s">
        <v>2191</v>
      </c>
      <c r="F449">
        <v>621111</v>
      </c>
      <c r="G449" t="s">
        <v>975</v>
      </c>
      <c r="H449" t="s">
        <v>2194</v>
      </c>
      <c r="I449" t="s">
        <v>2194</v>
      </c>
      <c r="J449" t="s">
        <v>2195</v>
      </c>
      <c r="K449" t="s">
        <v>2195</v>
      </c>
      <c r="L449">
        <f t="shared" si="6"/>
        <v>2012</v>
      </c>
      <c r="M449" s="1">
        <v>40865</v>
      </c>
      <c r="N449" s="1">
        <v>41004</v>
      </c>
      <c r="P449">
        <v>1700</v>
      </c>
      <c r="Q449">
        <v>441</v>
      </c>
      <c r="R449" t="s">
        <v>30</v>
      </c>
      <c r="X449" t="s">
        <v>1966</v>
      </c>
    </row>
    <row r="450" spans="1:24" x14ac:dyDescent="0.3">
      <c r="A450" t="s">
        <v>1961</v>
      </c>
      <c r="B450">
        <v>2012</v>
      </c>
      <c r="G450" t="s">
        <v>1879</v>
      </c>
      <c r="H450" t="s">
        <v>3230</v>
      </c>
      <c r="I450" t="s">
        <v>3230</v>
      </c>
      <c r="J450" t="s">
        <v>3230</v>
      </c>
      <c r="K450" t="s">
        <v>3230</v>
      </c>
      <c r="L450">
        <f t="shared" ref="L450:L513" si="7">IF(YEAR(M450) &gt; 1950, IF(MONTH(M450) &gt;= 10, YEAR(M450)+1, YEAR(M450)), B450)</f>
        <v>2012</v>
      </c>
    </row>
    <row r="451" spans="1:24" x14ac:dyDescent="0.3">
      <c r="A451" t="s">
        <v>1961</v>
      </c>
      <c r="B451">
        <v>2012</v>
      </c>
      <c r="G451" t="s">
        <v>1879</v>
      </c>
      <c r="H451" t="s">
        <v>3230</v>
      </c>
      <c r="I451" t="s">
        <v>3230</v>
      </c>
      <c r="J451" t="s">
        <v>3230</v>
      </c>
      <c r="K451" t="s">
        <v>3230</v>
      </c>
      <c r="L451">
        <f t="shared" si="7"/>
        <v>2012</v>
      </c>
    </row>
    <row r="452" spans="1:24" x14ac:dyDescent="0.3">
      <c r="A452" t="s">
        <v>1961</v>
      </c>
      <c r="B452">
        <v>2012</v>
      </c>
      <c r="G452" t="s">
        <v>1879</v>
      </c>
      <c r="H452" t="s">
        <v>3230</v>
      </c>
      <c r="I452" t="s">
        <v>3230</v>
      </c>
      <c r="J452" t="s">
        <v>3230</v>
      </c>
      <c r="K452" t="s">
        <v>3230</v>
      </c>
      <c r="L452">
        <f t="shared" si="7"/>
        <v>2012</v>
      </c>
    </row>
    <row r="453" spans="1:24" x14ac:dyDescent="0.3">
      <c r="A453" t="s">
        <v>1961</v>
      </c>
      <c r="B453">
        <v>2012</v>
      </c>
      <c r="G453" t="s">
        <v>1879</v>
      </c>
      <c r="H453" t="s">
        <v>3230</v>
      </c>
      <c r="I453" t="s">
        <v>3230</v>
      </c>
      <c r="J453" t="s">
        <v>3230</v>
      </c>
      <c r="K453" t="s">
        <v>3230</v>
      </c>
      <c r="L453">
        <f t="shared" si="7"/>
        <v>2012</v>
      </c>
    </row>
    <row r="454" spans="1:24" x14ac:dyDescent="0.3">
      <c r="A454" t="s">
        <v>1961</v>
      </c>
      <c r="B454">
        <v>2012</v>
      </c>
      <c r="G454" t="s">
        <v>1879</v>
      </c>
      <c r="H454" t="s">
        <v>3230</v>
      </c>
      <c r="I454" t="s">
        <v>3230</v>
      </c>
      <c r="J454" t="s">
        <v>3230</v>
      </c>
      <c r="K454" t="s">
        <v>3230</v>
      </c>
      <c r="L454">
        <f t="shared" si="7"/>
        <v>2012</v>
      </c>
    </row>
    <row r="455" spans="1:24" x14ac:dyDescent="0.3">
      <c r="A455" t="s">
        <v>1961</v>
      </c>
      <c r="B455">
        <v>2012</v>
      </c>
      <c r="G455" t="s">
        <v>1879</v>
      </c>
      <c r="H455" t="s">
        <v>3230</v>
      </c>
      <c r="I455" t="s">
        <v>3230</v>
      </c>
      <c r="J455" t="s">
        <v>3230</v>
      </c>
      <c r="K455" t="s">
        <v>3230</v>
      </c>
      <c r="L455">
        <f t="shared" si="7"/>
        <v>2012</v>
      </c>
    </row>
    <row r="456" spans="1:24" x14ac:dyDescent="0.3">
      <c r="A456" t="s">
        <v>1961</v>
      </c>
      <c r="B456">
        <v>2012</v>
      </c>
      <c r="G456" t="s">
        <v>1879</v>
      </c>
      <c r="H456" t="s">
        <v>3230</v>
      </c>
      <c r="I456" t="s">
        <v>3230</v>
      </c>
      <c r="J456" t="s">
        <v>3230</v>
      </c>
      <c r="K456" t="s">
        <v>3230</v>
      </c>
      <c r="L456">
        <f t="shared" si="7"/>
        <v>2012</v>
      </c>
    </row>
    <row r="457" spans="1:24" x14ac:dyDescent="0.3">
      <c r="A457" t="s">
        <v>1961</v>
      </c>
      <c r="B457">
        <v>2011</v>
      </c>
      <c r="D457" t="s">
        <v>2268</v>
      </c>
      <c r="F457" t="s">
        <v>3561</v>
      </c>
      <c r="G457" t="s">
        <v>420</v>
      </c>
      <c r="H457" t="s">
        <v>2272</v>
      </c>
      <c r="I457" t="s">
        <v>2272</v>
      </c>
      <c r="J457" t="s">
        <v>2273</v>
      </c>
      <c r="K457" t="s">
        <v>2273</v>
      </c>
      <c r="L457">
        <f t="shared" si="7"/>
        <v>2011</v>
      </c>
      <c r="M457" s="1">
        <v>40745</v>
      </c>
      <c r="N457" s="1">
        <v>41017</v>
      </c>
      <c r="R457" t="s">
        <v>1036</v>
      </c>
      <c r="S457" t="s">
        <v>2274</v>
      </c>
      <c r="X457" t="s">
        <v>1968</v>
      </c>
    </row>
    <row r="458" spans="1:24" x14ac:dyDescent="0.3">
      <c r="A458" t="s">
        <v>1961</v>
      </c>
      <c r="B458">
        <v>2011</v>
      </c>
      <c r="D458" t="s">
        <v>2254</v>
      </c>
      <c r="F458">
        <v>454310</v>
      </c>
      <c r="G458" t="s">
        <v>420</v>
      </c>
      <c r="H458" t="s">
        <v>2258</v>
      </c>
      <c r="I458" t="s">
        <v>2258</v>
      </c>
      <c r="J458" t="s">
        <v>2259</v>
      </c>
      <c r="K458" t="s">
        <v>2259</v>
      </c>
      <c r="L458">
        <f t="shared" si="7"/>
        <v>2011</v>
      </c>
      <c r="M458" s="1">
        <v>40689</v>
      </c>
      <c r="N458" s="1">
        <v>40739</v>
      </c>
      <c r="R458" t="s">
        <v>1036</v>
      </c>
      <c r="S458" t="s">
        <v>2260</v>
      </c>
      <c r="X458" t="s">
        <v>1968</v>
      </c>
    </row>
    <row r="459" spans="1:24" x14ac:dyDescent="0.3">
      <c r="A459" t="s">
        <v>1961</v>
      </c>
      <c r="B459">
        <v>2011</v>
      </c>
      <c r="D459" t="s">
        <v>2242</v>
      </c>
      <c r="F459">
        <v>621111</v>
      </c>
      <c r="G459" t="s">
        <v>8</v>
      </c>
      <c r="H459" t="s">
        <v>2244</v>
      </c>
      <c r="I459" t="s">
        <v>2244</v>
      </c>
      <c r="J459" t="s">
        <v>2245</v>
      </c>
      <c r="K459" t="s">
        <v>2245</v>
      </c>
      <c r="L459">
        <f t="shared" si="7"/>
        <v>2011</v>
      </c>
      <c r="M459" s="1">
        <v>40550</v>
      </c>
      <c r="N459" s="1">
        <v>40631</v>
      </c>
      <c r="P459">
        <v>1600</v>
      </c>
      <c r="Q459">
        <v>156</v>
      </c>
      <c r="R459" t="s">
        <v>30</v>
      </c>
      <c r="X459" t="s">
        <v>1966</v>
      </c>
    </row>
    <row r="460" spans="1:24" x14ac:dyDescent="0.3">
      <c r="A460" t="s">
        <v>1961</v>
      </c>
      <c r="B460">
        <v>2011</v>
      </c>
      <c r="G460" t="s">
        <v>1879</v>
      </c>
      <c r="H460" t="s">
        <v>3230</v>
      </c>
      <c r="I460" t="s">
        <v>3230</v>
      </c>
      <c r="J460" t="s">
        <v>3230</v>
      </c>
      <c r="K460" t="s">
        <v>3230</v>
      </c>
      <c r="L460">
        <f t="shared" si="7"/>
        <v>2011</v>
      </c>
    </row>
    <row r="461" spans="1:24" x14ac:dyDescent="0.3">
      <c r="A461" t="s">
        <v>1961</v>
      </c>
      <c r="B461">
        <v>2011</v>
      </c>
      <c r="G461" t="s">
        <v>1879</v>
      </c>
      <c r="H461" t="s">
        <v>3230</v>
      </c>
      <c r="I461" t="s">
        <v>3230</v>
      </c>
      <c r="J461" t="s">
        <v>3230</v>
      </c>
      <c r="K461" t="s">
        <v>3230</v>
      </c>
      <c r="L461">
        <f t="shared" si="7"/>
        <v>2011</v>
      </c>
    </row>
    <row r="462" spans="1:24" x14ac:dyDescent="0.3">
      <c r="A462" t="s">
        <v>1961</v>
      </c>
      <c r="B462">
        <v>2011</v>
      </c>
      <c r="G462" t="s">
        <v>1879</v>
      </c>
      <c r="H462" t="s">
        <v>3230</v>
      </c>
      <c r="I462" t="s">
        <v>3230</v>
      </c>
      <c r="J462" t="s">
        <v>3230</v>
      </c>
      <c r="K462" t="s">
        <v>3230</v>
      </c>
      <c r="L462">
        <f t="shared" si="7"/>
        <v>2011</v>
      </c>
    </row>
    <row r="463" spans="1:24" x14ac:dyDescent="0.3">
      <c r="A463" t="s">
        <v>1961</v>
      </c>
      <c r="B463">
        <v>2011</v>
      </c>
      <c r="G463" t="s">
        <v>1879</v>
      </c>
      <c r="H463" t="s">
        <v>3230</v>
      </c>
      <c r="I463" t="s">
        <v>3230</v>
      </c>
      <c r="J463" t="s">
        <v>3230</v>
      </c>
      <c r="K463" t="s">
        <v>3230</v>
      </c>
      <c r="L463">
        <f t="shared" si="7"/>
        <v>2011</v>
      </c>
    </row>
    <row r="464" spans="1:24" x14ac:dyDescent="0.3">
      <c r="A464" t="s">
        <v>1961</v>
      </c>
      <c r="B464">
        <v>2011</v>
      </c>
      <c r="G464" t="s">
        <v>1879</v>
      </c>
      <c r="H464" t="s">
        <v>3230</v>
      </c>
      <c r="I464" t="s">
        <v>3230</v>
      </c>
      <c r="J464" t="s">
        <v>3230</v>
      </c>
      <c r="K464" t="s">
        <v>3230</v>
      </c>
      <c r="L464">
        <f t="shared" si="7"/>
        <v>2011</v>
      </c>
    </row>
    <row r="465" spans="1:24" x14ac:dyDescent="0.3">
      <c r="A465" t="s">
        <v>1961</v>
      </c>
      <c r="B465">
        <v>2010</v>
      </c>
      <c r="D465" t="s">
        <v>2305</v>
      </c>
      <c r="F465" t="s">
        <v>3562</v>
      </c>
      <c r="G465" t="s">
        <v>420</v>
      </c>
      <c r="H465" t="s">
        <v>2311</v>
      </c>
      <c r="I465" t="s">
        <v>2311</v>
      </c>
      <c r="J465" t="s">
        <v>2312</v>
      </c>
      <c r="K465" t="s">
        <v>2312</v>
      </c>
      <c r="L465">
        <f t="shared" si="7"/>
        <v>2010</v>
      </c>
      <c r="M465" s="1">
        <v>40373</v>
      </c>
      <c r="N465" s="1">
        <v>40421</v>
      </c>
      <c r="R465" t="s">
        <v>30</v>
      </c>
      <c r="X465" t="s">
        <v>1968</v>
      </c>
    </row>
    <row r="466" spans="1:24" x14ac:dyDescent="0.3">
      <c r="A466" t="s">
        <v>1961</v>
      </c>
      <c r="B466">
        <v>2010</v>
      </c>
      <c r="D466" t="s">
        <v>2288</v>
      </c>
      <c r="F466">
        <v>812210</v>
      </c>
      <c r="G466" t="s">
        <v>420</v>
      </c>
      <c r="H466" t="s">
        <v>2090</v>
      </c>
      <c r="I466" t="s">
        <v>2090</v>
      </c>
      <c r="J466" t="s">
        <v>2295</v>
      </c>
      <c r="K466" t="s">
        <v>2295</v>
      </c>
      <c r="L466">
        <f t="shared" si="7"/>
        <v>2010</v>
      </c>
      <c r="M466" s="1">
        <v>40141</v>
      </c>
      <c r="N466" s="1">
        <v>40235</v>
      </c>
      <c r="P466">
        <v>2050</v>
      </c>
      <c r="R466" t="s">
        <v>30</v>
      </c>
      <c r="X466" t="s">
        <v>1968</v>
      </c>
    </row>
    <row r="467" spans="1:24" x14ac:dyDescent="0.3">
      <c r="A467" t="s">
        <v>1961</v>
      </c>
      <c r="B467">
        <v>2010</v>
      </c>
      <c r="D467" t="s">
        <v>2302</v>
      </c>
      <c r="F467">
        <v>812210</v>
      </c>
      <c r="G467" t="s">
        <v>420</v>
      </c>
      <c r="H467" t="s">
        <v>2090</v>
      </c>
      <c r="I467" t="s">
        <v>2090</v>
      </c>
      <c r="J467" t="s">
        <v>2306</v>
      </c>
      <c r="K467" t="s">
        <v>2306</v>
      </c>
      <c r="L467">
        <f t="shared" si="7"/>
        <v>2010</v>
      </c>
      <c r="M467" s="1">
        <v>40262</v>
      </c>
      <c r="N467" s="1">
        <v>40354</v>
      </c>
      <c r="P467">
        <v>2050</v>
      </c>
      <c r="Q467">
        <v>124</v>
      </c>
      <c r="R467" t="s">
        <v>30</v>
      </c>
      <c r="X467" t="s">
        <v>1968</v>
      </c>
    </row>
    <row r="468" spans="1:24" x14ac:dyDescent="0.3">
      <c r="A468" t="s">
        <v>1961</v>
      </c>
      <c r="B468">
        <v>2010</v>
      </c>
      <c r="G468" t="s">
        <v>2614</v>
      </c>
      <c r="H468" t="s">
        <v>3230</v>
      </c>
      <c r="I468" t="s">
        <v>3230</v>
      </c>
      <c r="J468" t="s">
        <v>3230</v>
      </c>
      <c r="K468" t="s">
        <v>3230</v>
      </c>
      <c r="L468">
        <f t="shared" si="7"/>
        <v>2010</v>
      </c>
    </row>
    <row r="469" spans="1:24" x14ac:dyDescent="0.3">
      <c r="A469" t="s">
        <v>1961</v>
      </c>
      <c r="B469">
        <v>2010</v>
      </c>
      <c r="G469" t="s">
        <v>2614</v>
      </c>
      <c r="H469" t="s">
        <v>3230</v>
      </c>
      <c r="I469" t="s">
        <v>3230</v>
      </c>
      <c r="J469" t="s">
        <v>3230</v>
      </c>
      <c r="K469" t="s">
        <v>3230</v>
      </c>
      <c r="L469">
        <f t="shared" si="7"/>
        <v>2010</v>
      </c>
    </row>
    <row r="470" spans="1:24" x14ac:dyDescent="0.3">
      <c r="A470" t="s">
        <v>1961</v>
      </c>
      <c r="B470">
        <v>2010</v>
      </c>
      <c r="G470" t="s">
        <v>2614</v>
      </c>
      <c r="H470" t="s">
        <v>3230</v>
      </c>
      <c r="I470" t="s">
        <v>3230</v>
      </c>
      <c r="J470" t="s">
        <v>3230</v>
      </c>
      <c r="K470" t="s">
        <v>3230</v>
      </c>
      <c r="L470">
        <f t="shared" si="7"/>
        <v>2010</v>
      </c>
    </row>
    <row r="471" spans="1:24" x14ac:dyDescent="0.3">
      <c r="A471" t="s">
        <v>1961</v>
      </c>
      <c r="B471">
        <v>2009</v>
      </c>
      <c r="D471" t="s">
        <v>2349</v>
      </c>
      <c r="F471" t="s">
        <v>3563</v>
      </c>
      <c r="G471" t="s">
        <v>8</v>
      </c>
      <c r="H471" t="s">
        <v>2354</v>
      </c>
      <c r="I471" t="s">
        <v>2354</v>
      </c>
      <c r="J471" t="s">
        <v>2355</v>
      </c>
      <c r="K471" t="s">
        <v>2355</v>
      </c>
      <c r="L471">
        <f t="shared" si="7"/>
        <v>2009</v>
      </c>
      <c r="M471" s="1">
        <v>40018</v>
      </c>
      <c r="N471" s="1">
        <v>40148</v>
      </c>
      <c r="P471">
        <v>2480</v>
      </c>
      <c r="R471" t="s">
        <v>30</v>
      </c>
      <c r="S471" t="s">
        <v>2356</v>
      </c>
      <c r="X471" t="s">
        <v>1966</v>
      </c>
    </row>
    <row r="472" spans="1:24" x14ac:dyDescent="0.3">
      <c r="A472" t="s">
        <v>1961</v>
      </c>
      <c r="B472">
        <v>2009</v>
      </c>
      <c r="D472" t="s">
        <v>2348</v>
      </c>
      <c r="F472">
        <v>325412</v>
      </c>
      <c r="G472" t="s">
        <v>2353</v>
      </c>
      <c r="H472" t="s">
        <v>2351</v>
      </c>
      <c r="I472" t="s">
        <v>2351</v>
      </c>
      <c r="J472" t="s">
        <v>2352</v>
      </c>
      <c r="K472" t="s">
        <v>2352</v>
      </c>
      <c r="L472">
        <f t="shared" si="7"/>
        <v>2009</v>
      </c>
      <c r="M472" s="1">
        <v>39798</v>
      </c>
      <c r="N472" s="1">
        <v>40819</v>
      </c>
      <c r="R472" t="s">
        <v>30</v>
      </c>
      <c r="X472" t="s">
        <v>2013</v>
      </c>
    </row>
    <row r="473" spans="1:24" x14ac:dyDescent="0.3">
      <c r="A473" t="s">
        <v>1961</v>
      </c>
      <c r="B473">
        <v>2009</v>
      </c>
      <c r="G473" t="s">
        <v>1879</v>
      </c>
      <c r="H473" t="s">
        <v>3230</v>
      </c>
      <c r="I473" t="s">
        <v>3230</v>
      </c>
      <c r="J473" t="s">
        <v>3230</v>
      </c>
      <c r="K473" t="s">
        <v>3230</v>
      </c>
      <c r="L473">
        <f t="shared" si="7"/>
        <v>2009</v>
      </c>
    </row>
    <row r="474" spans="1:24" x14ac:dyDescent="0.3">
      <c r="A474" t="s">
        <v>1961</v>
      </c>
      <c r="B474">
        <v>2009</v>
      </c>
      <c r="G474" t="s">
        <v>1879</v>
      </c>
      <c r="H474" t="s">
        <v>3230</v>
      </c>
      <c r="I474" t="s">
        <v>3230</v>
      </c>
      <c r="J474" t="s">
        <v>3230</v>
      </c>
      <c r="K474" t="s">
        <v>3230</v>
      </c>
      <c r="L474">
        <f t="shared" si="7"/>
        <v>2009</v>
      </c>
    </row>
    <row r="475" spans="1:24" x14ac:dyDescent="0.3">
      <c r="A475" t="s">
        <v>1961</v>
      </c>
      <c r="B475">
        <v>2009</v>
      </c>
      <c r="G475" t="s">
        <v>1879</v>
      </c>
      <c r="H475" t="s">
        <v>3230</v>
      </c>
      <c r="I475" t="s">
        <v>3230</v>
      </c>
      <c r="J475" t="s">
        <v>3230</v>
      </c>
      <c r="K475" t="s">
        <v>3230</v>
      </c>
      <c r="L475">
        <f t="shared" si="7"/>
        <v>2009</v>
      </c>
    </row>
    <row r="476" spans="1:24" x14ac:dyDescent="0.3">
      <c r="A476" t="s">
        <v>1961</v>
      </c>
      <c r="B476">
        <v>2008</v>
      </c>
      <c r="D476" t="s">
        <v>2423</v>
      </c>
      <c r="F476">
        <v>621492</v>
      </c>
      <c r="G476" t="s">
        <v>501</v>
      </c>
      <c r="H476" t="s">
        <v>2221</v>
      </c>
      <c r="I476" t="s">
        <v>2221</v>
      </c>
      <c r="J476" t="s">
        <v>2427</v>
      </c>
      <c r="K476" t="s">
        <v>2426</v>
      </c>
      <c r="L476">
        <f t="shared" si="7"/>
        <v>2008</v>
      </c>
      <c r="M476" s="1">
        <v>39706</v>
      </c>
      <c r="N476" s="1">
        <v>39742</v>
      </c>
      <c r="R476" t="s">
        <v>1036</v>
      </c>
      <c r="S476" t="s">
        <v>2428</v>
      </c>
      <c r="X476" t="s">
        <v>1968</v>
      </c>
    </row>
    <row r="477" spans="1:24" x14ac:dyDescent="0.3">
      <c r="A477" t="s">
        <v>1961</v>
      </c>
      <c r="B477">
        <v>2008</v>
      </c>
      <c r="D477" t="s">
        <v>2384</v>
      </c>
      <c r="F477" t="s">
        <v>3564</v>
      </c>
      <c r="G477" t="s">
        <v>463</v>
      </c>
      <c r="H477" t="s">
        <v>2387</v>
      </c>
      <c r="I477" t="s">
        <v>2387</v>
      </c>
      <c r="J477" t="s">
        <v>2388</v>
      </c>
      <c r="K477" t="s">
        <v>2388</v>
      </c>
      <c r="L477">
        <f t="shared" si="7"/>
        <v>2008</v>
      </c>
      <c r="M477" s="1">
        <v>39577</v>
      </c>
      <c r="N477" s="1">
        <v>39616</v>
      </c>
      <c r="P477">
        <v>1800</v>
      </c>
      <c r="Q477">
        <v>170.5</v>
      </c>
      <c r="R477" t="s">
        <v>30</v>
      </c>
      <c r="U477">
        <v>0.74</v>
      </c>
      <c r="V477">
        <v>3.5999999999999997E-2</v>
      </c>
      <c r="W477">
        <v>812.40742599999999</v>
      </c>
      <c r="X477" t="s">
        <v>1966</v>
      </c>
    </row>
    <row r="478" spans="1:24" x14ac:dyDescent="0.3">
      <c r="A478" t="s">
        <v>1961</v>
      </c>
      <c r="B478">
        <v>2008</v>
      </c>
      <c r="G478" t="s">
        <v>1879</v>
      </c>
      <c r="H478" t="s">
        <v>3230</v>
      </c>
      <c r="I478" t="s">
        <v>3230</v>
      </c>
      <c r="J478" t="s">
        <v>3230</v>
      </c>
      <c r="K478" t="s">
        <v>3230</v>
      </c>
      <c r="L478">
        <f t="shared" si="7"/>
        <v>2008</v>
      </c>
    </row>
    <row r="479" spans="1:24" x14ac:dyDescent="0.3">
      <c r="A479" t="s">
        <v>1961</v>
      </c>
      <c r="B479">
        <v>2008</v>
      </c>
      <c r="G479" t="s">
        <v>1879</v>
      </c>
      <c r="H479" t="s">
        <v>3230</v>
      </c>
      <c r="I479" t="s">
        <v>3230</v>
      </c>
      <c r="J479" t="s">
        <v>3230</v>
      </c>
      <c r="K479" t="s">
        <v>3230</v>
      </c>
      <c r="L479">
        <f t="shared" si="7"/>
        <v>2008</v>
      </c>
    </row>
    <row r="480" spans="1:24" x14ac:dyDescent="0.3">
      <c r="A480" t="s">
        <v>1961</v>
      </c>
      <c r="B480">
        <v>2008</v>
      </c>
      <c r="G480" t="s">
        <v>1879</v>
      </c>
      <c r="H480" t="s">
        <v>3230</v>
      </c>
      <c r="I480" t="s">
        <v>3230</v>
      </c>
      <c r="J480" t="s">
        <v>3230</v>
      </c>
      <c r="K480" t="s">
        <v>3230</v>
      </c>
      <c r="L480">
        <f t="shared" si="7"/>
        <v>2008</v>
      </c>
    </row>
    <row r="481" spans="1:24" x14ac:dyDescent="0.3">
      <c r="A481" t="s">
        <v>1961</v>
      </c>
      <c r="B481">
        <v>2008</v>
      </c>
      <c r="G481" t="s">
        <v>1879</v>
      </c>
      <c r="H481" t="s">
        <v>3230</v>
      </c>
      <c r="I481" t="s">
        <v>3230</v>
      </c>
      <c r="J481" t="s">
        <v>3230</v>
      </c>
      <c r="K481" t="s">
        <v>3230</v>
      </c>
      <c r="L481">
        <f t="shared" si="7"/>
        <v>2008</v>
      </c>
    </row>
    <row r="482" spans="1:24" x14ac:dyDescent="0.3">
      <c r="A482" t="s">
        <v>1961</v>
      </c>
      <c r="B482">
        <v>2008</v>
      </c>
      <c r="G482" t="s">
        <v>1879</v>
      </c>
      <c r="H482" t="s">
        <v>3230</v>
      </c>
      <c r="I482" t="s">
        <v>3230</v>
      </c>
      <c r="J482" t="s">
        <v>3230</v>
      </c>
      <c r="K482" t="s">
        <v>3230</v>
      </c>
      <c r="L482">
        <f t="shared" si="7"/>
        <v>2008</v>
      </c>
    </row>
    <row r="483" spans="1:24" x14ac:dyDescent="0.3">
      <c r="A483" t="s">
        <v>1961</v>
      </c>
      <c r="B483">
        <v>2008</v>
      </c>
      <c r="G483" t="s">
        <v>1879</v>
      </c>
      <c r="H483" t="s">
        <v>3230</v>
      </c>
      <c r="I483" t="s">
        <v>3230</v>
      </c>
      <c r="J483" t="s">
        <v>3230</v>
      </c>
      <c r="K483" t="s">
        <v>3230</v>
      </c>
      <c r="L483">
        <f t="shared" si="7"/>
        <v>2008</v>
      </c>
    </row>
    <row r="484" spans="1:24" x14ac:dyDescent="0.3">
      <c r="A484" t="s">
        <v>1961</v>
      </c>
      <c r="B484">
        <v>2007</v>
      </c>
      <c r="D484" t="s">
        <v>2438</v>
      </c>
      <c r="F484">
        <v>336414</v>
      </c>
      <c r="G484" t="s">
        <v>501</v>
      </c>
      <c r="H484" t="s">
        <v>2441</v>
      </c>
      <c r="I484" t="s">
        <v>2441</v>
      </c>
      <c r="J484" t="s">
        <v>917</v>
      </c>
      <c r="K484" t="s">
        <v>917</v>
      </c>
      <c r="L484">
        <f t="shared" si="7"/>
        <v>2007</v>
      </c>
      <c r="M484" s="1">
        <v>38993</v>
      </c>
      <c r="N484" s="1">
        <v>39210</v>
      </c>
      <c r="R484" t="s">
        <v>617</v>
      </c>
      <c r="S484" t="s">
        <v>2442</v>
      </c>
      <c r="X484" t="s">
        <v>1968</v>
      </c>
    </row>
    <row r="485" spans="1:24" x14ac:dyDescent="0.3">
      <c r="A485" t="s">
        <v>1961</v>
      </c>
      <c r="B485">
        <v>2007</v>
      </c>
      <c r="G485" t="s">
        <v>2614</v>
      </c>
      <c r="H485" t="s">
        <v>3230</v>
      </c>
      <c r="I485" t="s">
        <v>3230</v>
      </c>
      <c r="J485" t="s">
        <v>3230</v>
      </c>
      <c r="K485" t="s">
        <v>3230</v>
      </c>
      <c r="L485">
        <f t="shared" si="7"/>
        <v>2007</v>
      </c>
    </row>
    <row r="486" spans="1:24" x14ac:dyDescent="0.3">
      <c r="A486" t="s">
        <v>1961</v>
      </c>
      <c r="B486">
        <v>2007</v>
      </c>
      <c r="G486" t="s">
        <v>2614</v>
      </c>
      <c r="H486" t="s">
        <v>3230</v>
      </c>
      <c r="I486" t="s">
        <v>3230</v>
      </c>
      <c r="J486" t="s">
        <v>3230</v>
      </c>
      <c r="K486" t="s">
        <v>3230</v>
      </c>
      <c r="L486">
        <f t="shared" si="7"/>
        <v>2007</v>
      </c>
    </row>
    <row r="487" spans="1:24" x14ac:dyDescent="0.3">
      <c r="A487" t="s">
        <v>1961</v>
      </c>
      <c r="B487">
        <v>2007</v>
      </c>
      <c r="G487" t="s">
        <v>2614</v>
      </c>
      <c r="H487" t="s">
        <v>3230</v>
      </c>
      <c r="I487" t="s">
        <v>3230</v>
      </c>
      <c r="J487" t="s">
        <v>3230</v>
      </c>
      <c r="K487" t="s">
        <v>3230</v>
      </c>
      <c r="L487">
        <f t="shared" si="7"/>
        <v>2007</v>
      </c>
    </row>
    <row r="488" spans="1:24" x14ac:dyDescent="0.3">
      <c r="A488" t="s">
        <v>1961</v>
      </c>
      <c r="B488">
        <v>2007</v>
      </c>
      <c r="G488" t="s">
        <v>2614</v>
      </c>
      <c r="H488" t="s">
        <v>3230</v>
      </c>
      <c r="I488" t="s">
        <v>3230</v>
      </c>
      <c r="J488" t="s">
        <v>3230</v>
      </c>
      <c r="K488" t="s">
        <v>3230</v>
      </c>
      <c r="L488">
        <f t="shared" si="7"/>
        <v>2007</v>
      </c>
    </row>
    <row r="489" spans="1:24" x14ac:dyDescent="0.3">
      <c r="A489" t="s">
        <v>1961</v>
      </c>
      <c r="B489">
        <v>2007</v>
      </c>
      <c r="G489" t="s">
        <v>2614</v>
      </c>
      <c r="H489" t="s">
        <v>3230</v>
      </c>
      <c r="I489" t="s">
        <v>3230</v>
      </c>
      <c r="J489" t="s">
        <v>3230</v>
      </c>
      <c r="K489" t="s">
        <v>3230</v>
      </c>
      <c r="L489">
        <f t="shared" si="7"/>
        <v>2007</v>
      </c>
    </row>
    <row r="490" spans="1:24" x14ac:dyDescent="0.3">
      <c r="A490" t="s">
        <v>1961</v>
      </c>
      <c r="B490">
        <v>2006</v>
      </c>
      <c r="G490" t="s">
        <v>2614</v>
      </c>
      <c r="H490" t="s">
        <v>3230</v>
      </c>
      <c r="I490" t="s">
        <v>3230</v>
      </c>
      <c r="J490" t="s">
        <v>3230</v>
      </c>
      <c r="K490" t="s">
        <v>3230</v>
      </c>
      <c r="L490">
        <f t="shared" si="7"/>
        <v>2006</v>
      </c>
    </row>
    <row r="491" spans="1:24" x14ac:dyDescent="0.3">
      <c r="A491" t="s">
        <v>1961</v>
      </c>
      <c r="B491">
        <v>2006</v>
      </c>
      <c r="G491" t="s">
        <v>2614</v>
      </c>
      <c r="H491" t="s">
        <v>3230</v>
      </c>
      <c r="I491" t="s">
        <v>3230</v>
      </c>
      <c r="J491" t="s">
        <v>3230</v>
      </c>
      <c r="K491" t="s">
        <v>3230</v>
      </c>
      <c r="L491">
        <f t="shared" si="7"/>
        <v>2006</v>
      </c>
    </row>
    <row r="492" spans="1:24" x14ac:dyDescent="0.3">
      <c r="A492" t="s">
        <v>1961</v>
      </c>
      <c r="B492">
        <v>2006</v>
      </c>
      <c r="G492" t="s">
        <v>2614</v>
      </c>
      <c r="H492" t="s">
        <v>3230</v>
      </c>
      <c r="I492" t="s">
        <v>3230</v>
      </c>
      <c r="J492" t="s">
        <v>3230</v>
      </c>
      <c r="K492" t="s">
        <v>3230</v>
      </c>
      <c r="L492">
        <f t="shared" si="7"/>
        <v>2006</v>
      </c>
    </row>
    <row r="493" spans="1:24" x14ac:dyDescent="0.3">
      <c r="A493" t="s">
        <v>1961</v>
      </c>
      <c r="B493">
        <v>2006</v>
      </c>
      <c r="G493" t="s">
        <v>2614</v>
      </c>
      <c r="H493" t="s">
        <v>3230</v>
      </c>
      <c r="I493" t="s">
        <v>3230</v>
      </c>
      <c r="J493" t="s">
        <v>3230</v>
      </c>
      <c r="K493" t="s">
        <v>3230</v>
      </c>
      <c r="L493">
        <f t="shared" si="7"/>
        <v>2006</v>
      </c>
    </row>
    <row r="494" spans="1:24" x14ac:dyDescent="0.3">
      <c r="A494" t="s">
        <v>1961</v>
      </c>
      <c r="B494">
        <v>2006</v>
      </c>
      <c r="G494" t="s">
        <v>2614</v>
      </c>
      <c r="H494" t="s">
        <v>3230</v>
      </c>
      <c r="I494" t="s">
        <v>3230</v>
      </c>
      <c r="J494" t="s">
        <v>3230</v>
      </c>
      <c r="K494" t="s">
        <v>3230</v>
      </c>
      <c r="L494">
        <f t="shared" si="7"/>
        <v>2006</v>
      </c>
    </row>
    <row r="495" spans="1:24" x14ac:dyDescent="0.3">
      <c r="A495" t="s">
        <v>1961</v>
      </c>
      <c r="B495">
        <v>2006</v>
      </c>
      <c r="G495" t="s">
        <v>2614</v>
      </c>
      <c r="H495" t="s">
        <v>3230</v>
      </c>
      <c r="I495" t="s">
        <v>3230</v>
      </c>
      <c r="J495" t="s">
        <v>3230</v>
      </c>
      <c r="K495" t="s">
        <v>3230</v>
      </c>
      <c r="L495">
        <f t="shared" si="7"/>
        <v>2006</v>
      </c>
    </row>
    <row r="496" spans="1:24" x14ac:dyDescent="0.3">
      <c r="A496" t="s">
        <v>1961</v>
      </c>
      <c r="B496">
        <v>2006</v>
      </c>
      <c r="G496" t="s">
        <v>2614</v>
      </c>
      <c r="H496" t="s">
        <v>3230</v>
      </c>
      <c r="I496" t="s">
        <v>3230</v>
      </c>
      <c r="J496" t="s">
        <v>3230</v>
      </c>
      <c r="K496" t="s">
        <v>3230</v>
      </c>
      <c r="L496">
        <f t="shared" si="7"/>
        <v>2006</v>
      </c>
    </row>
    <row r="497" spans="1:19" x14ac:dyDescent="0.3">
      <c r="A497" t="s">
        <v>1961</v>
      </c>
      <c r="B497">
        <v>2005</v>
      </c>
      <c r="G497" t="s">
        <v>2614</v>
      </c>
      <c r="H497" t="s">
        <v>3230</v>
      </c>
      <c r="I497" t="s">
        <v>3230</v>
      </c>
      <c r="J497" t="s">
        <v>3230</v>
      </c>
      <c r="K497" t="s">
        <v>3230</v>
      </c>
      <c r="L497">
        <f t="shared" si="7"/>
        <v>2005</v>
      </c>
    </row>
    <row r="498" spans="1:19" x14ac:dyDescent="0.3">
      <c r="A498" t="s">
        <v>1961</v>
      </c>
      <c r="B498">
        <v>2005</v>
      </c>
      <c r="G498" t="s">
        <v>2614</v>
      </c>
      <c r="H498" t="s">
        <v>3230</v>
      </c>
      <c r="I498" t="s">
        <v>3230</v>
      </c>
      <c r="J498" t="s">
        <v>3230</v>
      </c>
      <c r="K498" t="s">
        <v>3230</v>
      </c>
      <c r="L498">
        <f t="shared" si="7"/>
        <v>2005</v>
      </c>
    </row>
    <row r="499" spans="1:19" x14ac:dyDescent="0.3">
      <c r="A499" t="s">
        <v>1961</v>
      </c>
      <c r="B499">
        <v>2005</v>
      </c>
      <c r="G499" t="s">
        <v>2614</v>
      </c>
      <c r="H499" t="s">
        <v>3230</v>
      </c>
      <c r="I499" t="s">
        <v>3230</v>
      </c>
      <c r="J499" t="s">
        <v>3230</v>
      </c>
      <c r="K499" t="s">
        <v>3230</v>
      </c>
      <c r="L499">
        <f t="shared" si="7"/>
        <v>2005</v>
      </c>
    </row>
    <row r="500" spans="1:19" x14ac:dyDescent="0.3">
      <c r="A500" t="s">
        <v>1961</v>
      </c>
      <c r="B500">
        <v>2005</v>
      </c>
      <c r="G500" t="s">
        <v>2614</v>
      </c>
      <c r="H500" t="s">
        <v>3230</v>
      </c>
      <c r="I500" t="s">
        <v>3230</v>
      </c>
      <c r="J500" t="s">
        <v>3230</v>
      </c>
      <c r="K500" t="s">
        <v>3230</v>
      </c>
      <c r="L500">
        <f t="shared" si="7"/>
        <v>2005</v>
      </c>
    </row>
    <row r="501" spans="1:19" x14ac:dyDescent="0.3">
      <c r="A501" t="s">
        <v>1961</v>
      </c>
      <c r="B501">
        <v>2004</v>
      </c>
      <c r="G501" t="s">
        <v>2614</v>
      </c>
      <c r="H501" t="s">
        <v>3230</v>
      </c>
      <c r="I501" t="s">
        <v>3230</v>
      </c>
      <c r="J501" t="s">
        <v>3230</v>
      </c>
      <c r="K501" t="s">
        <v>3230</v>
      </c>
      <c r="L501">
        <f t="shared" si="7"/>
        <v>2004</v>
      </c>
    </row>
    <row r="502" spans="1:19" x14ac:dyDescent="0.3">
      <c r="A502" t="s">
        <v>1961</v>
      </c>
      <c r="B502">
        <v>2004</v>
      </c>
      <c r="G502" t="s">
        <v>2614</v>
      </c>
      <c r="H502" t="s">
        <v>3230</v>
      </c>
      <c r="I502" t="s">
        <v>3230</v>
      </c>
      <c r="J502" t="s">
        <v>3230</v>
      </c>
      <c r="K502" t="s">
        <v>3230</v>
      </c>
      <c r="L502">
        <f t="shared" si="7"/>
        <v>2004</v>
      </c>
    </row>
    <row r="503" spans="1:19" x14ac:dyDescent="0.3">
      <c r="A503" t="s">
        <v>1961</v>
      </c>
      <c r="B503">
        <v>2004</v>
      </c>
      <c r="G503" t="s">
        <v>2614</v>
      </c>
      <c r="H503" t="s">
        <v>3230</v>
      </c>
      <c r="I503" t="s">
        <v>3230</v>
      </c>
      <c r="J503" t="s">
        <v>3230</v>
      </c>
      <c r="K503" t="s">
        <v>3230</v>
      </c>
      <c r="L503">
        <f t="shared" si="7"/>
        <v>2004</v>
      </c>
    </row>
    <row r="504" spans="1:19" x14ac:dyDescent="0.3">
      <c r="A504" t="s">
        <v>1961</v>
      </c>
      <c r="B504">
        <v>2003</v>
      </c>
      <c r="D504" t="s">
        <v>2568</v>
      </c>
      <c r="F504">
        <v>445110</v>
      </c>
      <c r="G504" t="s">
        <v>2573</v>
      </c>
      <c r="H504" t="s">
        <v>2570</v>
      </c>
      <c r="I504" t="s">
        <v>2570</v>
      </c>
      <c r="J504" t="s">
        <v>2571</v>
      </c>
      <c r="K504" t="s">
        <v>2571</v>
      </c>
      <c r="L504">
        <f t="shared" si="7"/>
        <v>2003</v>
      </c>
      <c r="N504" s="1">
        <v>37573</v>
      </c>
      <c r="P504">
        <v>50000</v>
      </c>
      <c r="Q504">
        <v>3300</v>
      </c>
      <c r="R504" t="s">
        <v>1036</v>
      </c>
      <c r="S504" t="s">
        <v>2572</v>
      </c>
    </row>
    <row r="505" spans="1:19" x14ac:dyDescent="0.3">
      <c r="A505" t="s">
        <v>1961</v>
      </c>
      <c r="B505">
        <v>2003</v>
      </c>
      <c r="G505" t="s">
        <v>2614</v>
      </c>
      <c r="H505" t="s">
        <v>3230</v>
      </c>
      <c r="I505" t="s">
        <v>3230</v>
      </c>
      <c r="J505" t="s">
        <v>3230</v>
      </c>
      <c r="K505" t="s">
        <v>3230</v>
      </c>
      <c r="L505">
        <f t="shared" si="7"/>
        <v>2003</v>
      </c>
    </row>
    <row r="506" spans="1:19" x14ac:dyDescent="0.3">
      <c r="A506" t="s">
        <v>1961</v>
      </c>
      <c r="B506">
        <v>2003</v>
      </c>
      <c r="G506" t="s">
        <v>2614</v>
      </c>
      <c r="H506" t="s">
        <v>3230</v>
      </c>
      <c r="I506" t="s">
        <v>3230</v>
      </c>
      <c r="J506" t="s">
        <v>3230</v>
      </c>
      <c r="K506" t="s">
        <v>3230</v>
      </c>
      <c r="L506">
        <f t="shared" si="7"/>
        <v>2003</v>
      </c>
    </row>
    <row r="507" spans="1:19" x14ac:dyDescent="0.3">
      <c r="A507" t="s">
        <v>1961</v>
      </c>
      <c r="B507">
        <v>2003</v>
      </c>
      <c r="G507" t="s">
        <v>2614</v>
      </c>
      <c r="H507" t="s">
        <v>3230</v>
      </c>
      <c r="I507" t="s">
        <v>3230</v>
      </c>
      <c r="J507" t="s">
        <v>3230</v>
      </c>
      <c r="K507" t="s">
        <v>3230</v>
      </c>
      <c r="L507">
        <f t="shared" si="7"/>
        <v>2003</v>
      </c>
    </row>
    <row r="508" spans="1:19" x14ac:dyDescent="0.3">
      <c r="A508" t="s">
        <v>1961</v>
      </c>
      <c r="B508">
        <v>2003</v>
      </c>
      <c r="G508" t="s">
        <v>2614</v>
      </c>
      <c r="H508" t="s">
        <v>3230</v>
      </c>
      <c r="I508" t="s">
        <v>3230</v>
      </c>
      <c r="J508" t="s">
        <v>3230</v>
      </c>
      <c r="K508" t="s">
        <v>3230</v>
      </c>
      <c r="L508">
        <f t="shared" si="7"/>
        <v>2003</v>
      </c>
    </row>
    <row r="509" spans="1:19" x14ac:dyDescent="0.3">
      <c r="A509" t="s">
        <v>1961</v>
      </c>
      <c r="B509">
        <v>2003</v>
      </c>
      <c r="G509" t="s">
        <v>2614</v>
      </c>
      <c r="H509" t="s">
        <v>3230</v>
      </c>
      <c r="I509" t="s">
        <v>3230</v>
      </c>
      <c r="J509" t="s">
        <v>3230</v>
      </c>
      <c r="K509" t="s">
        <v>3230</v>
      </c>
      <c r="L509">
        <f t="shared" si="7"/>
        <v>2003</v>
      </c>
    </row>
    <row r="510" spans="1:19" x14ac:dyDescent="0.3">
      <c r="A510" t="s">
        <v>1961</v>
      </c>
      <c r="B510">
        <v>2003</v>
      </c>
      <c r="G510" t="s">
        <v>2614</v>
      </c>
      <c r="H510" t="s">
        <v>3230</v>
      </c>
      <c r="I510" t="s">
        <v>3230</v>
      </c>
      <c r="J510" t="s">
        <v>3230</v>
      </c>
      <c r="K510" t="s">
        <v>3230</v>
      </c>
      <c r="L510">
        <f t="shared" si="7"/>
        <v>2003</v>
      </c>
    </row>
    <row r="511" spans="1:19" x14ac:dyDescent="0.3">
      <c r="A511" t="s">
        <v>1961</v>
      </c>
      <c r="B511">
        <v>2003</v>
      </c>
      <c r="G511" t="s">
        <v>2614</v>
      </c>
      <c r="H511" t="s">
        <v>3230</v>
      </c>
      <c r="I511" t="s">
        <v>3230</v>
      </c>
      <c r="J511" t="s">
        <v>3230</v>
      </c>
      <c r="K511" t="s">
        <v>3230</v>
      </c>
      <c r="L511">
        <f t="shared" si="7"/>
        <v>2003</v>
      </c>
    </row>
    <row r="512" spans="1:19" x14ac:dyDescent="0.3">
      <c r="A512" t="s">
        <v>1961</v>
      </c>
      <c r="B512">
        <v>2003</v>
      </c>
      <c r="G512" t="s">
        <v>2614</v>
      </c>
      <c r="H512" t="s">
        <v>3230</v>
      </c>
      <c r="I512" t="s">
        <v>3230</v>
      </c>
      <c r="J512" t="s">
        <v>3230</v>
      </c>
      <c r="K512" t="s">
        <v>3230</v>
      </c>
      <c r="L512">
        <f t="shared" si="7"/>
        <v>2003</v>
      </c>
    </row>
    <row r="513" spans="1:24" x14ac:dyDescent="0.3">
      <c r="A513" t="s">
        <v>1961</v>
      </c>
      <c r="B513">
        <v>2003</v>
      </c>
      <c r="G513" t="s">
        <v>2614</v>
      </c>
      <c r="H513" t="s">
        <v>3230</v>
      </c>
      <c r="I513" t="s">
        <v>3230</v>
      </c>
      <c r="J513" t="s">
        <v>3230</v>
      </c>
      <c r="K513" t="s">
        <v>3230</v>
      </c>
      <c r="L513">
        <f t="shared" si="7"/>
        <v>2003</v>
      </c>
    </row>
    <row r="514" spans="1:24" x14ac:dyDescent="0.3">
      <c r="A514" t="s">
        <v>1961</v>
      </c>
      <c r="B514">
        <v>2003</v>
      </c>
      <c r="G514" t="s">
        <v>2614</v>
      </c>
      <c r="H514" t="s">
        <v>3230</v>
      </c>
      <c r="I514" t="s">
        <v>3230</v>
      </c>
      <c r="J514" t="s">
        <v>3230</v>
      </c>
      <c r="K514" t="s">
        <v>3230</v>
      </c>
      <c r="L514">
        <f t="shared" ref="L514:L577" si="8">IF(YEAR(M514) &gt; 1950, IF(MONTH(M514) &gt;= 10, YEAR(M514)+1, YEAR(M514)), B514)</f>
        <v>2003</v>
      </c>
    </row>
    <row r="515" spans="1:24" x14ac:dyDescent="0.3">
      <c r="A515" t="s">
        <v>1961</v>
      </c>
      <c r="B515">
        <v>2003</v>
      </c>
      <c r="D515" t="s">
        <v>2576</v>
      </c>
      <c r="F515">
        <v>445110</v>
      </c>
      <c r="G515" t="s">
        <v>420</v>
      </c>
      <c r="H515" t="s">
        <v>2578</v>
      </c>
      <c r="I515" t="s">
        <v>2578</v>
      </c>
      <c r="J515" t="s">
        <v>2579</v>
      </c>
      <c r="K515" t="s">
        <v>2579</v>
      </c>
      <c r="L515">
        <f t="shared" si="8"/>
        <v>2003</v>
      </c>
      <c r="M515" s="1">
        <v>37581</v>
      </c>
      <c r="N515" s="1">
        <v>37679</v>
      </c>
      <c r="P515">
        <v>191000</v>
      </c>
      <c r="Q515">
        <v>542</v>
      </c>
      <c r="R515" t="s">
        <v>30</v>
      </c>
      <c r="X515" t="s">
        <v>1968</v>
      </c>
    </row>
    <row r="516" spans="1:24" x14ac:dyDescent="0.3">
      <c r="A516" t="s">
        <v>1961</v>
      </c>
      <c r="B516">
        <v>2002</v>
      </c>
      <c r="D516" t="s">
        <v>2607</v>
      </c>
      <c r="F516">
        <v>333314</v>
      </c>
      <c r="G516" t="s">
        <v>463</v>
      </c>
      <c r="H516" t="s">
        <v>2608</v>
      </c>
      <c r="I516" t="s">
        <v>2608</v>
      </c>
      <c r="J516" t="s">
        <v>2609</v>
      </c>
      <c r="K516" t="s">
        <v>2609</v>
      </c>
      <c r="L516">
        <f t="shared" si="8"/>
        <v>2002</v>
      </c>
      <c r="R516" t="s">
        <v>30</v>
      </c>
      <c r="X516" t="s">
        <v>1966</v>
      </c>
    </row>
    <row r="517" spans="1:24" x14ac:dyDescent="0.3">
      <c r="A517" t="s">
        <v>1961</v>
      </c>
      <c r="B517">
        <v>2002</v>
      </c>
      <c r="G517" t="s">
        <v>2614</v>
      </c>
      <c r="H517" t="s">
        <v>3230</v>
      </c>
      <c r="I517" t="s">
        <v>3230</v>
      </c>
      <c r="J517" t="s">
        <v>3230</v>
      </c>
      <c r="K517" t="s">
        <v>3230</v>
      </c>
      <c r="L517">
        <f t="shared" si="8"/>
        <v>2002</v>
      </c>
    </row>
    <row r="518" spans="1:24" x14ac:dyDescent="0.3">
      <c r="A518" t="s">
        <v>1961</v>
      </c>
      <c r="B518">
        <v>2002</v>
      </c>
      <c r="G518" t="s">
        <v>2614</v>
      </c>
      <c r="H518" t="s">
        <v>3230</v>
      </c>
      <c r="I518" t="s">
        <v>3230</v>
      </c>
      <c r="J518" t="s">
        <v>3230</v>
      </c>
      <c r="K518" t="s">
        <v>3230</v>
      </c>
      <c r="L518">
        <f t="shared" si="8"/>
        <v>2002</v>
      </c>
    </row>
    <row r="519" spans="1:24" x14ac:dyDescent="0.3">
      <c r="A519" t="s">
        <v>1961</v>
      </c>
      <c r="B519">
        <v>2002</v>
      </c>
      <c r="G519" t="s">
        <v>2614</v>
      </c>
      <c r="H519" t="s">
        <v>3230</v>
      </c>
      <c r="I519" t="s">
        <v>3230</v>
      </c>
      <c r="J519" t="s">
        <v>3230</v>
      </c>
      <c r="K519" t="s">
        <v>3230</v>
      </c>
      <c r="L519">
        <f t="shared" si="8"/>
        <v>2002</v>
      </c>
    </row>
    <row r="520" spans="1:24" x14ac:dyDescent="0.3">
      <c r="A520" t="s">
        <v>1961</v>
      </c>
      <c r="B520">
        <v>2002</v>
      </c>
      <c r="G520" t="s">
        <v>2614</v>
      </c>
      <c r="H520" t="s">
        <v>3230</v>
      </c>
      <c r="I520" t="s">
        <v>3230</v>
      </c>
      <c r="J520" t="s">
        <v>3230</v>
      </c>
      <c r="K520" t="s">
        <v>3230</v>
      </c>
      <c r="L520">
        <f t="shared" si="8"/>
        <v>2002</v>
      </c>
    </row>
    <row r="521" spans="1:24" x14ac:dyDescent="0.3">
      <c r="A521" t="s">
        <v>1961</v>
      </c>
      <c r="B521">
        <v>2002</v>
      </c>
      <c r="G521" t="s">
        <v>2614</v>
      </c>
      <c r="H521" t="s">
        <v>3230</v>
      </c>
      <c r="I521" t="s">
        <v>3230</v>
      </c>
      <c r="J521" t="s">
        <v>3230</v>
      </c>
      <c r="K521" t="s">
        <v>3230</v>
      </c>
      <c r="L521">
        <f t="shared" si="8"/>
        <v>2002</v>
      </c>
    </row>
    <row r="522" spans="1:24" x14ac:dyDescent="0.3">
      <c r="A522" t="s">
        <v>1961</v>
      </c>
      <c r="B522">
        <v>2002</v>
      </c>
      <c r="G522" t="s">
        <v>2614</v>
      </c>
      <c r="H522" t="s">
        <v>3230</v>
      </c>
      <c r="I522" t="s">
        <v>3230</v>
      </c>
      <c r="J522" t="s">
        <v>3230</v>
      </c>
      <c r="K522" t="s">
        <v>3230</v>
      </c>
      <c r="L522">
        <f t="shared" si="8"/>
        <v>2002</v>
      </c>
    </row>
    <row r="523" spans="1:24" x14ac:dyDescent="0.3">
      <c r="A523" t="s">
        <v>1961</v>
      </c>
      <c r="B523">
        <v>2002</v>
      </c>
      <c r="G523" t="s">
        <v>2614</v>
      </c>
      <c r="H523" t="s">
        <v>3230</v>
      </c>
      <c r="I523" t="s">
        <v>3230</v>
      </c>
      <c r="J523" t="s">
        <v>3230</v>
      </c>
      <c r="K523" t="s">
        <v>3230</v>
      </c>
      <c r="L523">
        <f t="shared" si="8"/>
        <v>2002</v>
      </c>
    </row>
    <row r="524" spans="1:24" x14ac:dyDescent="0.3">
      <c r="A524" t="s">
        <v>1961</v>
      </c>
      <c r="B524">
        <v>2001</v>
      </c>
      <c r="D524" t="s">
        <v>2677</v>
      </c>
      <c r="F524">
        <v>221210</v>
      </c>
      <c r="G524" t="s">
        <v>501</v>
      </c>
      <c r="H524" t="s">
        <v>2679</v>
      </c>
      <c r="I524" t="s">
        <v>2679</v>
      </c>
      <c r="J524" t="s">
        <v>2680</v>
      </c>
      <c r="K524" t="s">
        <v>2680</v>
      </c>
      <c r="L524">
        <f t="shared" si="8"/>
        <v>2001</v>
      </c>
      <c r="M524" s="1">
        <v>36922</v>
      </c>
      <c r="N524" s="1">
        <v>36945</v>
      </c>
      <c r="R524" t="s">
        <v>30</v>
      </c>
      <c r="S524" t="s">
        <v>2697</v>
      </c>
      <c r="X524" t="s">
        <v>1968</v>
      </c>
    </row>
    <row r="525" spans="1:24" x14ac:dyDescent="0.3">
      <c r="A525" t="s">
        <v>1961</v>
      </c>
      <c r="B525">
        <v>2001</v>
      </c>
      <c r="G525" t="s">
        <v>2614</v>
      </c>
      <c r="H525" t="s">
        <v>3230</v>
      </c>
      <c r="I525" t="s">
        <v>3230</v>
      </c>
      <c r="J525" t="s">
        <v>3230</v>
      </c>
      <c r="K525" t="s">
        <v>3230</v>
      </c>
      <c r="L525">
        <f t="shared" si="8"/>
        <v>2001</v>
      </c>
    </row>
    <row r="526" spans="1:24" x14ac:dyDescent="0.3">
      <c r="A526" t="s">
        <v>1961</v>
      </c>
      <c r="B526">
        <v>2001</v>
      </c>
      <c r="G526" t="s">
        <v>2614</v>
      </c>
      <c r="H526" t="s">
        <v>3230</v>
      </c>
      <c r="I526" t="s">
        <v>3230</v>
      </c>
      <c r="J526" t="s">
        <v>3230</v>
      </c>
      <c r="K526" t="s">
        <v>3230</v>
      </c>
      <c r="L526">
        <f t="shared" si="8"/>
        <v>2001</v>
      </c>
    </row>
    <row r="527" spans="1:24" x14ac:dyDescent="0.3">
      <c r="A527" t="s">
        <v>1961</v>
      </c>
      <c r="B527">
        <v>2001</v>
      </c>
      <c r="G527" t="s">
        <v>2614</v>
      </c>
      <c r="H527" t="s">
        <v>3230</v>
      </c>
      <c r="I527" t="s">
        <v>3230</v>
      </c>
      <c r="J527" t="s">
        <v>3230</v>
      </c>
      <c r="K527" t="s">
        <v>3230</v>
      </c>
      <c r="L527">
        <f t="shared" si="8"/>
        <v>2001</v>
      </c>
    </row>
    <row r="528" spans="1:24" x14ac:dyDescent="0.3">
      <c r="A528" t="s">
        <v>1961</v>
      </c>
      <c r="B528">
        <v>2001</v>
      </c>
      <c r="G528" t="s">
        <v>2614</v>
      </c>
      <c r="H528" t="s">
        <v>3230</v>
      </c>
      <c r="I528" t="s">
        <v>3230</v>
      </c>
      <c r="J528" t="s">
        <v>3230</v>
      </c>
      <c r="K528" t="s">
        <v>3230</v>
      </c>
      <c r="L528">
        <f t="shared" si="8"/>
        <v>2001</v>
      </c>
    </row>
    <row r="529" spans="1:25" x14ac:dyDescent="0.3">
      <c r="A529" t="s">
        <v>1961</v>
      </c>
      <c r="B529">
        <v>2000</v>
      </c>
      <c r="D529" t="s">
        <v>2753</v>
      </c>
      <c r="F529" t="s">
        <v>3565</v>
      </c>
      <c r="G529" t="s">
        <v>420</v>
      </c>
      <c r="H529" t="s">
        <v>2729</v>
      </c>
      <c r="I529" t="s">
        <v>2729</v>
      </c>
      <c r="J529" t="s">
        <v>2730</v>
      </c>
      <c r="K529" t="s">
        <v>2730</v>
      </c>
      <c r="L529">
        <f t="shared" si="8"/>
        <v>2000</v>
      </c>
      <c r="M529" s="1">
        <v>36623</v>
      </c>
      <c r="N529" s="1">
        <v>36881</v>
      </c>
      <c r="R529" t="s">
        <v>617</v>
      </c>
      <c r="S529" t="s">
        <v>2731</v>
      </c>
      <c r="X529" t="s">
        <v>1968</v>
      </c>
      <c r="Y529">
        <v>600</v>
      </c>
    </row>
    <row r="530" spans="1:25" x14ac:dyDescent="0.3">
      <c r="A530" t="s">
        <v>1961</v>
      </c>
      <c r="B530">
        <v>2000</v>
      </c>
      <c r="D530" t="s">
        <v>2754</v>
      </c>
      <c r="F530">
        <v>812210</v>
      </c>
      <c r="G530" t="s">
        <v>420</v>
      </c>
      <c r="H530" t="s">
        <v>2090</v>
      </c>
      <c r="I530" t="s">
        <v>2090</v>
      </c>
      <c r="J530" t="s">
        <v>2732</v>
      </c>
      <c r="K530" t="s">
        <v>2732</v>
      </c>
      <c r="L530">
        <f t="shared" si="8"/>
        <v>2000</v>
      </c>
      <c r="M530" s="1">
        <v>36664</v>
      </c>
      <c r="N530" s="1">
        <v>36707</v>
      </c>
      <c r="P530">
        <v>2800</v>
      </c>
      <c r="R530" t="s">
        <v>30</v>
      </c>
      <c r="X530" t="s">
        <v>1968</v>
      </c>
    </row>
    <row r="531" spans="1:25" x14ac:dyDescent="0.3">
      <c r="A531" t="s">
        <v>1961</v>
      </c>
      <c r="B531">
        <v>2000</v>
      </c>
      <c r="G531" t="s">
        <v>2614</v>
      </c>
      <c r="H531" t="s">
        <v>3230</v>
      </c>
      <c r="I531" t="s">
        <v>3230</v>
      </c>
      <c r="J531" t="s">
        <v>3230</v>
      </c>
      <c r="K531" t="s">
        <v>3230</v>
      </c>
      <c r="L531">
        <f t="shared" si="8"/>
        <v>2000</v>
      </c>
    </row>
    <row r="532" spans="1:25" x14ac:dyDescent="0.3">
      <c r="A532" t="s">
        <v>1961</v>
      </c>
      <c r="B532">
        <v>2000</v>
      </c>
      <c r="G532" t="s">
        <v>2614</v>
      </c>
      <c r="H532" t="s">
        <v>3230</v>
      </c>
      <c r="I532" t="s">
        <v>3230</v>
      </c>
      <c r="J532" t="s">
        <v>3230</v>
      </c>
      <c r="K532" t="s">
        <v>3230</v>
      </c>
      <c r="L532">
        <f t="shared" si="8"/>
        <v>2000</v>
      </c>
    </row>
    <row r="533" spans="1:25" x14ac:dyDescent="0.3">
      <c r="A533" t="s">
        <v>1961</v>
      </c>
      <c r="B533">
        <v>2000</v>
      </c>
      <c r="G533" t="s">
        <v>2614</v>
      </c>
      <c r="H533" t="s">
        <v>3230</v>
      </c>
      <c r="I533" t="s">
        <v>3230</v>
      </c>
      <c r="J533" t="s">
        <v>3230</v>
      </c>
      <c r="K533" t="s">
        <v>3230</v>
      </c>
      <c r="L533">
        <f t="shared" si="8"/>
        <v>2000</v>
      </c>
    </row>
    <row r="534" spans="1:25" x14ac:dyDescent="0.3">
      <c r="A534" t="s">
        <v>1961</v>
      </c>
      <c r="B534">
        <v>2000</v>
      </c>
      <c r="G534" t="s">
        <v>2614</v>
      </c>
      <c r="H534" t="s">
        <v>3230</v>
      </c>
      <c r="I534" t="s">
        <v>3230</v>
      </c>
      <c r="J534" t="s">
        <v>3230</v>
      </c>
      <c r="K534" t="s">
        <v>3230</v>
      </c>
      <c r="L534">
        <f t="shared" si="8"/>
        <v>2000</v>
      </c>
    </row>
    <row r="535" spans="1:25" x14ac:dyDescent="0.3">
      <c r="A535" t="s">
        <v>1961</v>
      </c>
      <c r="B535">
        <v>2000</v>
      </c>
      <c r="G535" t="s">
        <v>2614</v>
      </c>
      <c r="H535" t="s">
        <v>3230</v>
      </c>
      <c r="I535" t="s">
        <v>3230</v>
      </c>
      <c r="J535" t="s">
        <v>3230</v>
      </c>
      <c r="K535" t="s">
        <v>3230</v>
      </c>
      <c r="L535">
        <f t="shared" si="8"/>
        <v>2000</v>
      </c>
    </row>
    <row r="536" spans="1:25" x14ac:dyDescent="0.3">
      <c r="A536" t="s">
        <v>1961</v>
      </c>
      <c r="B536">
        <v>2000</v>
      </c>
      <c r="G536" t="s">
        <v>2614</v>
      </c>
      <c r="H536" t="s">
        <v>3230</v>
      </c>
      <c r="I536" t="s">
        <v>3230</v>
      </c>
      <c r="J536" t="s">
        <v>3230</v>
      </c>
      <c r="K536" t="s">
        <v>3230</v>
      </c>
      <c r="L536">
        <f t="shared" si="8"/>
        <v>2000</v>
      </c>
    </row>
    <row r="537" spans="1:25" x14ac:dyDescent="0.3">
      <c r="A537" t="s">
        <v>1961</v>
      </c>
      <c r="B537">
        <v>2000</v>
      </c>
      <c r="G537" t="s">
        <v>2614</v>
      </c>
      <c r="H537" t="s">
        <v>3230</v>
      </c>
      <c r="I537" t="s">
        <v>3230</v>
      </c>
      <c r="J537" t="s">
        <v>3230</v>
      </c>
      <c r="K537" t="s">
        <v>3230</v>
      </c>
      <c r="L537">
        <f t="shared" si="8"/>
        <v>2000</v>
      </c>
    </row>
    <row r="538" spans="1:25" x14ac:dyDescent="0.3">
      <c r="A538" t="s">
        <v>1961</v>
      </c>
      <c r="B538">
        <v>2000</v>
      </c>
      <c r="G538" t="s">
        <v>2614</v>
      </c>
      <c r="H538" t="s">
        <v>3230</v>
      </c>
      <c r="I538" t="s">
        <v>3230</v>
      </c>
      <c r="J538" t="s">
        <v>3230</v>
      </c>
      <c r="K538" t="s">
        <v>3230</v>
      </c>
      <c r="L538">
        <f t="shared" si="8"/>
        <v>2000</v>
      </c>
    </row>
    <row r="539" spans="1:25" x14ac:dyDescent="0.3">
      <c r="A539" t="s">
        <v>1961</v>
      </c>
      <c r="B539">
        <v>2000</v>
      </c>
      <c r="G539" t="s">
        <v>2614</v>
      </c>
      <c r="H539" t="s">
        <v>3230</v>
      </c>
      <c r="I539" t="s">
        <v>3230</v>
      </c>
      <c r="J539" t="s">
        <v>3230</v>
      </c>
      <c r="K539" t="s">
        <v>3230</v>
      </c>
      <c r="L539">
        <f t="shared" si="8"/>
        <v>2000</v>
      </c>
    </row>
    <row r="540" spans="1:25" x14ac:dyDescent="0.3">
      <c r="A540" t="s">
        <v>1961</v>
      </c>
      <c r="B540">
        <v>2000</v>
      </c>
      <c r="D540" t="s">
        <v>2740</v>
      </c>
      <c r="F540">
        <v>541910</v>
      </c>
      <c r="G540" t="s">
        <v>420</v>
      </c>
      <c r="H540" t="s">
        <v>2709</v>
      </c>
      <c r="I540" t="s">
        <v>2709</v>
      </c>
      <c r="J540" t="s">
        <v>2710</v>
      </c>
      <c r="K540" t="s">
        <v>2710</v>
      </c>
      <c r="L540">
        <f t="shared" si="8"/>
        <v>2000</v>
      </c>
      <c r="M540" s="1">
        <v>36455</v>
      </c>
      <c r="N540" s="1">
        <v>36683</v>
      </c>
      <c r="R540" t="s">
        <v>30</v>
      </c>
      <c r="X540" t="s">
        <v>1968</v>
      </c>
    </row>
    <row r="541" spans="1:25" x14ac:dyDescent="0.3">
      <c r="A541" t="s">
        <v>1961</v>
      </c>
      <c r="B541">
        <v>1999</v>
      </c>
      <c r="D541" t="s">
        <v>2796</v>
      </c>
      <c r="F541">
        <v>445110</v>
      </c>
      <c r="G541" t="s">
        <v>420</v>
      </c>
      <c r="H541" t="s">
        <v>2570</v>
      </c>
      <c r="I541" t="s">
        <v>2570</v>
      </c>
      <c r="J541" t="s">
        <v>2801</v>
      </c>
      <c r="K541" t="s">
        <v>2801</v>
      </c>
      <c r="L541">
        <f t="shared" si="8"/>
        <v>1999</v>
      </c>
      <c r="M541" s="1">
        <v>36395</v>
      </c>
      <c r="N541" s="1">
        <v>36476</v>
      </c>
      <c r="P541">
        <v>26570</v>
      </c>
      <c r="Q541">
        <v>251.8</v>
      </c>
      <c r="R541" t="s">
        <v>30</v>
      </c>
      <c r="X541" t="s">
        <v>1968</v>
      </c>
    </row>
    <row r="542" spans="1:25" x14ac:dyDescent="0.3">
      <c r="A542" t="s">
        <v>1961</v>
      </c>
      <c r="B542">
        <v>1999</v>
      </c>
      <c r="D542" t="s">
        <v>2762</v>
      </c>
      <c r="F542" t="s">
        <v>3558</v>
      </c>
      <c r="G542" t="s">
        <v>501</v>
      </c>
      <c r="H542" t="s">
        <v>2060</v>
      </c>
      <c r="I542" t="s">
        <v>2060</v>
      </c>
      <c r="J542" t="s">
        <v>2765</v>
      </c>
      <c r="K542" t="s">
        <v>2765</v>
      </c>
      <c r="L542">
        <f t="shared" si="8"/>
        <v>1999</v>
      </c>
      <c r="M542" s="1">
        <v>36084</v>
      </c>
      <c r="N542" s="1">
        <v>36215</v>
      </c>
      <c r="P542">
        <v>1600</v>
      </c>
      <c r="Q542">
        <v>983</v>
      </c>
      <c r="R542" t="s">
        <v>30</v>
      </c>
      <c r="X542" t="s">
        <v>1968</v>
      </c>
    </row>
    <row r="543" spans="1:25" x14ac:dyDescent="0.3">
      <c r="A543" t="s">
        <v>1961</v>
      </c>
      <c r="B543">
        <v>1999</v>
      </c>
      <c r="G543" t="s">
        <v>2614</v>
      </c>
      <c r="H543" t="s">
        <v>3230</v>
      </c>
      <c r="I543" t="s">
        <v>3230</v>
      </c>
      <c r="J543" t="s">
        <v>3230</v>
      </c>
      <c r="K543" t="s">
        <v>3230</v>
      </c>
      <c r="L543">
        <f t="shared" si="8"/>
        <v>1999</v>
      </c>
    </row>
    <row r="544" spans="1:25" x14ac:dyDescent="0.3">
      <c r="A544" t="s">
        <v>1961</v>
      </c>
      <c r="B544">
        <v>1999</v>
      </c>
      <c r="G544" t="s">
        <v>2614</v>
      </c>
      <c r="H544" t="s">
        <v>3230</v>
      </c>
      <c r="I544" t="s">
        <v>3230</v>
      </c>
      <c r="J544" t="s">
        <v>3230</v>
      </c>
      <c r="K544" t="s">
        <v>3230</v>
      </c>
      <c r="L544">
        <f t="shared" si="8"/>
        <v>1999</v>
      </c>
    </row>
    <row r="545" spans="1:12" x14ac:dyDescent="0.3">
      <c r="A545" t="s">
        <v>1961</v>
      </c>
      <c r="B545">
        <v>1999</v>
      </c>
      <c r="G545" t="s">
        <v>2614</v>
      </c>
      <c r="H545" t="s">
        <v>3230</v>
      </c>
      <c r="I545" t="s">
        <v>3230</v>
      </c>
      <c r="J545" t="s">
        <v>3230</v>
      </c>
      <c r="K545" t="s">
        <v>3230</v>
      </c>
      <c r="L545">
        <f t="shared" si="8"/>
        <v>1999</v>
      </c>
    </row>
    <row r="546" spans="1:12" x14ac:dyDescent="0.3">
      <c r="A546" t="s">
        <v>1961</v>
      </c>
      <c r="B546">
        <v>1999</v>
      </c>
      <c r="G546" t="s">
        <v>2614</v>
      </c>
      <c r="H546" t="s">
        <v>3230</v>
      </c>
      <c r="I546" t="s">
        <v>3230</v>
      </c>
      <c r="J546" t="s">
        <v>3230</v>
      </c>
      <c r="K546" t="s">
        <v>3230</v>
      </c>
      <c r="L546">
        <f t="shared" si="8"/>
        <v>1999</v>
      </c>
    </row>
    <row r="547" spans="1:12" x14ac:dyDescent="0.3">
      <c r="A547" t="s">
        <v>1961</v>
      </c>
      <c r="B547">
        <v>1999</v>
      </c>
      <c r="G547" t="s">
        <v>2614</v>
      </c>
      <c r="H547" t="s">
        <v>3230</v>
      </c>
      <c r="I547" t="s">
        <v>3230</v>
      </c>
      <c r="J547" t="s">
        <v>3230</v>
      </c>
      <c r="K547" t="s">
        <v>3230</v>
      </c>
      <c r="L547">
        <f t="shared" si="8"/>
        <v>1999</v>
      </c>
    </row>
    <row r="548" spans="1:12" x14ac:dyDescent="0.3">
      <c r="A548" t="s">
        <v>1961</v>
      </c>
      <c r="B548">
        <v>1999</v>
      </c>
      <c r="G548" t="s">
        <v>2614</v>
      </c>
      <c r="H548" t="s">
        <v>3230</v>
      </c>
      <c r="I548" t="s">
        <v>3230</v>
      </c>
      <c r="J548" t="s">
        <v>3230</v>
      </c>
      <c r="K548" t="s">
        <v>3230</v>
      </c>
      <c r="L548">
        <f t="shared" si="8"/>
        <v>1999</v>
      </c>
    </row>
    <row r="549" spans="1:12" x14ac:dyDescent="0.3">
      <c r="A549" t="s">
        <v>1961</v>
      </c>
      <c r="B549">
        <v>1999</v>
      </c>
      <c r="G549" t="s">
        <v>2614</v>
      </c>
      <c r="H549" t="s">
        <v>3230</v>
      </c>
      <c r="I549" t="s">
        <v>3230</v>
      </c>
      <c r="J549" t="s">
        <v>3230</v>
      </c>
      <c r="K549" t="s">
        <v>3230</v>
      </c>
      <c r="L549">
        <f t="shared" si="8"/>
        <v>1999</v>
      </c>
    </row>
    <row r="550" spans="1:12" x14ac:dyDescent="0.3">
      <c r="A550" t="s">
        <v>1961</v>
      </c>
      <c r="B550">
        <v>1999</v>
      </c>
      <c r="G550" t="s">
        <v>2614</v>
      </c>
      <c r="H550" t="s">
        <v>3230</v>
      </c>
      <c r="I550" t="s">
        <v>3230</v>
      </c>
      <c r="J550" t="s">
        <v>3230</v>
      </c>
      <c r="K550" t="s">
        <v>3230</v>
      </c>
      <c r="L550">
        <f t="shared" si="8"/>
        <v>1999</v>
      </c>
    </row>
    <row r="551" spans="1:12" x14ac:dyDescent="0.3">
      <c r="A551" t="s">
        <v>1961</v>
      </c>
      <c r="B551">
        <v>1999</v>
      </c>
      <c r="G551" t="s">
        <v>2614</v>
      </c>
      <c r="H551" t="s">
        <v>3230</v>
      </c>
      <c r="I551" t="s">
        <v>3230</v>
      </c>
      <c r="J551" t="s">
        <v>3230</v>
      </c>
      <c r="K551" t="s">
        <v>3230</v>
      </c>
      <c r="L551">
        <f t="shared" si="8"/>
        <v>1999</v>
      </c>
    </row>
    <row r="552" spans="1:12" x14ac:dyDescent="0.3">
      <c r="A552" t="s">
        <v>1961</v>
      </c>
      <c r="B552">
        <v>1999</v>
      </c>
      <c r="G552" t="s">
        <v>2614</v>
      </c>
      <c r="H552" t="s">
        <v>3230</v>
      </c>
      <c r="I552" t="s">
        <v>3230</v>
      </c>
      <c r="J552" t="s">
        <v>3230</v>
      </c>
      <c r="K552" t="s">
        <v>3230</v>
      </c>
      <c r="L552">
        <f t="shared" si="8"/>
        <v>1999</v>
      </c>
    </row>
    <row r="553" spans="1:12" x14ac:dyDescent="0.3">
      <c r="A553" t="s">
        <v>1961</v>
      </c>
      <c r="B553">
        <v>1999</v>
      </c>
      <c r="G553" t="s">
        <v>2614</v>
      </c>
      <c r="H553" t="s">
        <v>3230</v>
      </c>
      <c r="I553" t="s">
        <v>3230</v>
      </c>
      <c r="J553" t="s">
        <v>3230</v>
      </c>
      <c r="K553" t="s">
        <v>3230</v>
      </c>
      <c r="L553">
        <f t="shared" si="8"/>
        <v>1999</v>
      </c>
    </row>
    <row r="554" spans="1:12" x14ac:dyDescent="0.3">
      <c r="A554" t="s">
        <v>1961</v>
      </c>
      <c r="B554">
        <v>1999</v>
      </c>
      <c r="G554" t="s">
        <v>2614</v>
      </c>
      <c r="H554" t="s">
        <v>3230</v>
      </c>
      <c r="I554" t="s">
        <v>3230</v>
      </c>
      <c r="J554" t="s">
        <v>3230</v>
      </c>
      <c r="K554" t="s">
        <v>3230</v>
      </c>
      <c r="L554">
        <f t="shared" si="8"/>
        <v>1999</v>
      </c>
    </row>
    <row r="555" spans="1:12" x14ac:dyDescent="0.3">
      <c r="A555" t="s">
        <v>1961</v>
      </c>
      <c r="B555">
        <v>1999</v>
      </c>
      <c r="G555" t="s">
        <v>2614</v>
      </c>
      <c r="H555" t="s">
        <v>3230</v>
      </c>
      <c r="I555" t="s">
        <v>3230</v>
      </c>
      <c r="J555" t="s">
        <v>3230</v>
      </c>
      <c r="K555" t="s">
        <v>3230</v>
      </c>
      <c r="L555">
        <f t="shared" si="8"/>
        <v>1999</v>
      </c>
    </row>
    <row r="556" spans="1:12" x14ac:dyDescent="0.3">
      <c r="A556" t="s">
        <v>1961</v>
      </c>
      <c r="B556">
        <v>1999</v>
      </c>
      <c r="G556" t="s">
        <v>2614</v>
      </c>
      <c r="H556" t="s">
        <v>3230</v>
      </c>
      <c r="I556" t="s">
        <v>3230</v>
      </c>
      <c r="J556" t="s">
        <v>3230</v>
      </c>
      <c r="K556" t="s">
        <v>3230</v>
      </c>
      <c r="L556">
        <f t="shared" si="8"/>
        <v>1999</v>
      </c>
    </row>
    <row r="557" spans="1:12" x14ac:dyDescent="0.3">
      <c r="A557" t="s">
        <v>1961</v>
      </c>
      <c r="B557">
        <v>1999</v>
      </c>
      <c r="G557" t="s">
        <v>2614</v>
      </c>
      <c r="H557" t="s">
        <v>3230</v>
      </c>
      <c r="I557" t="s">
        <v>3230</v>
      </c>
      <c r="J557" t="s">
        <v>3230</v>
      </c>
      <c r="K557" t="s">
        <v>3230</v>
      </c>
      <c r="L557">
        <f t="shared" si="8"/>
        <v>1999</v>
      </c>
    </row>
    <row r="558" spans="1:12" x14ac:dyDescent="0.3">
      <c r="A558" t="s">
        <v>1961</v>
      </c>
      <c r="B558">
        <v>1999</v>
      </c>
      <c r="G558" t="s">
        <v>2614</v>
      </c>
      <c r="H558" t="s">
        <v>3230</v>
      </c>
      <c r="I558" t="s">
        <v>3230</v>
      </c>
      <c r="J558" t="s">
        <v>3230</v>
      </c>
      <c r="K558" t="s">
        <v>3230</v>
      </c>
      <c r="L558">
        <f t="shared" si="8"/>
        <v>1999</v>
      </c>
    </row>
    <row r="559" spans="1:12" x14ac:dyDescent="0.3">
      <c r="A559" t="s">
        <v>1961</v>
      </c>
      <c r="B559">
        <v>1999</v>
      </c>
      <c r="G559" t="s">
        <v>2614</v>
      </c>
      <c r="H559" t="s">
        <v>3230</v>
      </c>
      <c r="I559" t="s">
        <v>3230</v>
      </c>
      <c r="J559" t="s">
        <v>3230</v>
      </c>
      <c r="K559" t="s">
        <v>3230</v>
      </c>
      <c r="L559">
        <f t="shared" si="8"/>
        <v>1999</v>
      </c>
    </row>
    <row r="560" spans="1:12" x14ac:dyDescent="0.3">
      <c r="A560" t="s">
        <v>1961</v>
      </c>
      <c r="B560">
        <v>1999</v>
      </c>
      <c r="G560" t="s">
        <v>2614</v>
      </c>
      <c r="H560" t="s">
        <v>3230</v>
      </c>
      <c r="I560" t="s">
        <v>3230</v>
      </c>
      <c r="J560" t="s">
        <v>3230</v>
      </c>
      <c r="K560" t="s">
        <v>3230</v>
      </c>
      <c r="L560">
        <f t="shared" si="8"/>
        <v>1999</v>
      </c>
    </row>
    <row r="561" spans="1:24" x14ac:dyDescent="0.3">
      <c r="A561" t="s">
        <v>1961</v>
      </c>
      <c r="B561">
        <v>1998</v>
      </c>
      <c r="D561" t="s">
        <v>2861</v>
      </c>
      <c r="F561" t="s">
        <v>3566</v>
      </c>
      <c r="G561" t="s">
        <v>420</v>
      </c>
      <c r="H561" t="s">
        <v>2554</v>
      </c>
      <c r="I561" t="s">
        <v>2868</v>
      </c>
      <c r="J561" t="s">
        <v>2873</v>
      </c>
      <c r="K561" t="s">
        <v>2873</v>
      </c>
      <c r="L561">
        <f t="shared" si="8"/>
        <v>1999</v>
      </c>
      <c r="M561" s="1">
        <v>36069</v>
      </c>
      <c r="N561" s="1">
        <v>36167</v>
      </c>
      <c r="R561" t="s">
        <v>30</v>
      </c>
      <c r="X561" t="s">
        <v>1968</v>
      </c>
    </row>
    <row r="562" spans="1:24" x14ac:dyDescent="0.3">
      <c r="A562" t="s">
        <v>1961</v>
      </c>
      <c r="B562">
        <v>1998</v>
      </c>
      <c r="D562" t="s">
        <v>2819</v>
      </c>
      <c r="F562" t="s">
        <v>3401</v>
      </c>
      <c r="G562" t="s">
        <v>420</v>
      </c>
      <c r="H562" t="s">
        <v>2820</v>
      </c>
      <c r="I562" t="s">
        <v>2820</v>
      </c>
      <c r="J562" t="s">
        <v>2821</v>
      </c>
      <c r="K562" t="s">
        <v>2877</v>
      </c>
      <c r="L562">
        <f t="shared" si="8"/>
        <v>1998</v>
      </c>
      <c r="M562" s="1">
        <v>36060</v>
      </c>
      <c r="N562" s="1">
        <v>36305</v>
      </c>
      <c r="P562">
        <v>3600</v>
      </c>
      <c r="Q562">
        <v>7000</v>
      </c>
      <c r="R562" t="s">
        <v>617</v>
      </c>
      <c r="X562" t="s">
        <v>1966</v>
      </c>
    </row>
    <row r="563" spans="1:24" x14ac:dyDescent="0.3">
      <c r="A563" t="s">
        <v>1961</v>
      </c>
      <c r="B563">
        <v>1998</v>
      </c>
      <c r="D563" t="s">
        <v>2827</v>
      </c>
      <c r="F563">
        <v>515210</v>
      </c>
      <c r="G563" t="s">
        <v>420</v>
      </c>
      <c r="H563" t="s">
        <v>2831</v>
      </c>
      <c r="I563" t="s">
        <v>2831</v>
      </c>
      <c r="J563" t="s">
        <v>884</v>
      </c>
      <c r="K563" t="s">
        <v>884</v>
      </c>
      <c r="L563">
        <f t="shared" si="8"/>
        <v>1998</v>
      </c>
      <c r="M563" s="1">
        <v>35811</v>
      </c>
      <c r="N563" s="1">
        <v>35913</v>
      </c>
      <c r="R563" t="s">
        <v>1036</v>
      </c>
      <c r="S563" t="s">
        <v>2836</v>
      </c>
      <c r="X563" t="s">
        <v>1968</v>
      </c>
    </row>
    <row r="564" spans="1:24" x14ac:dyDescent="0.3">
      <c r="A564" t="s">
        <v>1961</v>
      </c>
      <c r="B564">
        <v>1998</v>
      </c>
      <c r="D564" t="s">
        <v>2862</v>
      </c>
      <c r="F564">
        <v>524128</v>
      </c>
      <c r="G564" t="s">
        <v>501</v>
      </c>
      <c r="H564" t="s">
        <v>2874</v>
      </c>
      <c r="I564" t="s">
        <v>2874</v>
      </c>
      <c r="J564" t="s">
        <v>2875</v>
      </c>
      <c r="K564" t="s">
        <v>2875</v>
      </c>
      <c r="L564">
        <f t="shared" si="8"/>
        <v>1998</v>
      </c>
      <c r="M564" s="1">
        <v>36033</v>
      </c>
      <c r="N564" s="1">
        <v>36111</v>
      </c>
      <c r="R564" t="s">
        <v>617</v>
      </c>
      <c r="X564" t="s">
        <v>1968</v>
      </c>
    </row>
    <row r="565" spans="1:24" x14ac:dyDescent="0.3">
      <c r="A565" t="s">
        <v>1961</v>
      </c>
      <c r="B565">
        <v>1998</v>
      </c>
      <c r="D565" t="s">
        <v>2840</v>
      </c>
      <c r="F565" t="s">
        <v>3428</v>
      </c>
      <c r="G565" t="s">
        <v>420</v>
      </c>
      <c r="H565" t="s">
        <v>2319</v>
      </c>
      <c r="I565" t="s">
        <v>2319</v>
      </c>
      <c r="J565" t="s">
        <v>2848</v>
      </c>
      <c r="K565" t="s">
        <v>2848</v>
      </c>
      <c r="L565">
        <f t="shared" si="8"/>
        <v>1998</v>
      </c>
      <c r="M565" s="1">
        <v>35850</v>
      </c>
      <c r="N565" s="1">
        <v>35942</v>
      </c>
      <c r="R565" t="s">
        <v>30</v>
      </c>
      <c r="X565" t="s">
        <v>1968</v>
      </c>
    </row>
    <row r="566" spans="1:24" x14ac:dyDescent="0.3">
      <c r="A566" t="s">
        <v>1961</v>
      </c>
      <c r="B566">
        <v>1998</v>
      </c>
      <c r="G566" t="s">
        <v>2614</v>
      </c>
      <c r="H566" t="s">
        <v>3230</v>
      </c>
      <c r="I566" t="s">
        <v>3230</v>
      </c>
      <c r="J566" t="s">
        <v>3230</v>
      </c>
      <c r="K566" t="s">
        <v>3230</v>
      </c>
      <c r="L566">
        <f t="shared" si="8"/>
        <v>1998</v>
      </c>
    </row>
    <row r="567" spans="1:24" x14ac:dyDescent="0.3">
      <c r="A567" t="s">
        <v>1961</v>
      </c>
      <c r="B567">
        <v>1998</v>
      </c>
      <c r="G567" t="s">
        <v>2614</v>
      </c>
      <c r="H567" t="s">
        <v>3230</v>
      </c>
      <c r="I567" t="s">
        <v>3230</v>
      </c>
      <c r="J567" t="s">
        <v>3230</v>
      </c>
      <c r="K567" t="s">
        <v>3230</v>
      </c>
      <c r="L567">
        <f t="shared" si="8"/>
        <v>1998</v>
      </c>
    </row>
    <row r="568" spans="1:24" x14ac:dyDescent="0.3">
      <c r="A568" t="s">
        <v>1961</v>
      </c>
      <c r="B568">
        <v>1998</v>
      </c>
      <c r="G568" t="s">
        <v>2614</v>
      </c>
      <c r="H568" t="s">
        <v>3230</v>
      </c>
      <c r="I568" t="s">
        <v>3230</v>
      </c>
      <c r="J568" t="s">
        <v>3230</v>
      </c>
      <c r="K568" t="s">
        <v>3230</v>
      </c>
      <c r="L568">
        <f t="shared" si="8"/>
        <v>1998</v>
      </c>
    </row>
    <row r="569" spans="1:24" x14ac:dyDescent="0.3">
      <c r="A569" t="s">
        <v>1961</v>
      </c>
      <c r="B569">
        <v>1998</v>
      </c>
      <c r="G569" t="s">
        <v>2614</v>
      </c>
      <c r="H569" t="s">
        <v>3230</v>
      </c>
      <c r="I569" t="s">
        <v>3230</v>
      </c>
      <c r="J569" t="s">
        <v>3230</v>
      </c>
      <c r="K569" t="s">
        <v>3230</v>
      </c>
      <c r="L569">
        <f t="shared" si="8"/>
        <v>1998</v>
      </c>
    </row>
    <row r="570" spans="1:24" x14ac:dyDescent="0.3">
      <c r="A570" t="s">
        <v>1961</v>
      </c>
      <c r="B570">
        <v>1998</v>
      </c>
      <c r="G570" t="s">
        <v>2614</v>
      </c>
      <c r="H570" t="s">
        <v>3230</v>
      </c>
      <c r="I570" t="s">
        <v>3230</v>
      </c>
      <c r="J570" t="s">
        <v>3230</v>
      </c>
      <c r="K570" t="s">
        <v>3230</v>
      </c>
      <c r="L570">
        <f t="shared" si="8"/>
        <v>1998</v>
      </c>
    </row>
    <row r="571" spans="1:24" x14ac:dyDescent="0.3">
      <c r="A571" t="s">
        <v>1961</v>
      </c>
      <c r="B571">
        <v>1998</v>
      </c>
      <c r="G571" t="s">
        <v>2614</v>
      </c>
      <c r="H571" t="s">
        <v>3230</v>
      </c>
      <c r="I571" t="s">
        <v>3230</v>
      </c>
      <c r="J571" t="s">
        <v>3230</v>
      </c>
      <c r="K571" t="s">
        <v>3230</v>
      </c>
      <c r="L571">
        <f t="shared" si="8"/>
        <v>1998</v>
      </c>
    </row>
    <row r="572" spans="1:24" x14ac:dyDescent="0.3">
      <c r="A572" t="s">
        <v>1961</v>
      </c>
      <c r="B572">
        <v>1997</v>
      </c>
      <c r="D572" t="s">
        <v>2881</v>
      </c>
      <c r="F572">
        <v>518210</v>
      </c>
      <c r="G572" t="s">
        <v>420</v>
      </c>
      <c r="H572" t="s">
        <v>2880</v>
      </c>
      <c r="I572" t="s">
        <v>2880</v>
      </c>
      <c r="J572" t="s">
        <v>2882</v>
      </c>
      <c r="K572" t="s">
        <v>2882</v>
      </c>
      <c r="L572">
        <f t="shared" si="8"/>
        <v>1997</v>
      </c>
      <c r="M572" s="1">
        <v>35383</v>
      </c>
      <c r="N572" s="1">
        <v>35850</v>
      </c>
      <c r="P572">
        <v>3000</v>
      </c>
      <c r="Q572">
        <v>20</v>
      </c>
      <c r="R572" t="s">
        <v>1036</v>
      </c>
      <c r="X572" t="s">
        <v>1966</v>
      </c>
    </row>
    <row r="573" spans="1:24" x14ac:dyDescent="0.3">
      <c r="A573" t="s">
        <v>1961</v>
      </c>
      <c r="B573">
        <v>1997</v>
      </c>
      <c r="D573" t="s">
        <v>2644</v>
      </c>
      <c r="F573" t="s">
        <v>3445</v>
      </c>
      <c r="G573" t="s">
        <v>420</v>
      </c>
      <c r="H573" t="s">
        <v>2644</v>
      </c>
      <c r="I573" t="s">
        <v>2644</v>
      </c>
      <c r="J573" t="s">
        <v>2921</v>
      </c>
      <c r="K573" t="s">
        <v>2921</v>
      </c>
      <c r="L573">
        <f t="shared" si="8"/>
        <v>1997</v>
      </c>
      <c r="M573" s="1">
        <v>35429</v>
      </c>
      <c r="N573" s="1">
        <v>35517</v>
      </c>
      <c r="R573" t="s">
        <v>1036</v>
      </c>
      <c r="X573" t="s">
        <v>1968</v>
      </c>
    </row>
    <row r="574" spans="1:24" x14ac:dyDescent="0.3">
      <c r="A574" t="s">
        <v>1961</v>
      </c>
      <c r="B574">
        <v>1997</v>
      </c>
      <c r="D574" t="s">
        <v>2886</v>
      </c>
      <c r="F574">
        <v>541511</v>
      </c>
      <c r="G574" t="s">
        <v>501</v>
      </c>
      <c r="H574" t="s">
        <v>2890</v>
      </c>
      <c r="I574" t="s">
        <v>2889</v>
      </c>
      <c r="J574" t="s">
        <v>2892</v>
      </c>
      <c r="K574" t="s">
        <v>2891</v>
      </c>
      <c r="L574">
        <f t="shared" si="8"/>
        <v>1997</v>
      </c>
      <c r="M574" s="1">
        <v>35404</v>
      </c>
      <c r="N574" s="1">
        <v>35643</v>
      </c>
      <c r="R574" t="s">
        <v>30</v>
      </c>
      <c r="X574" t="s">
        <v>1968</v>
      </c>
    </row>
    <row r="575" spans="1:24" x14ac:dyDescent="0.3">
      <c r="A575" t="s">
        <v>1961</v>
      </c>
      <c r="B575">
        <v>1997</v>
      </c>
      <c r="G575" t="s">
        <v>2614</v>
      </c>
      <c r="H575" t="s">
        <v>3230</v>
      </c>
      <c r="I575" t="s">
        <v>3230</v>
      </c>
      <c r="J575" t="s">
        <v>3230</v>
      </c>
      <c r="K575" t="s">
        <v>3230</v>
      </c>
      <c r="L575">
        <f t="shared" si="8"/>
        <v>1997</v>
      </c>
    </row>
    <row r="576" spans="1:24" x14ac:dyDescent="0.3">
      <c r="A576" t="s">
        <v>1961</v>
      </c>
      <c r="B576">
        <v>1997</v>
      </c>
      <c r="G576" t="s">
        <v>2614</v>
      </c>
      <c r="H576" t="s">
        <v>3230</v>
      </c>
      <c r="I576" t="s">
        <v>3230</v>
      </c>
      <c r="J576" t="s">
        <v>3230</v>
      </c>
      <c r="K576" t="s">
        <v>3230</v>
      </c>
      <c r="L576">
        <f t="shared" si="8"/>
        <v>1997</v>
      </c>
    </row>
    <row r="577" spans="1:24" x14ac:dyDescent="0.3">
      <c r="A577" t="s">
        <v>1961</v>
      </c>
      <c r="B577">
        <v>1997</v>
      </c>
      <c r="G577" t="s">
        <v>2614</v>
      </c>
      <c r="H577" t="s">
        <v>3230</v>
      </c>
      <c r="I577" t="s">
        <v>3230</v>
      </c>
      <c r="J577" t="s">
        <v>3230</v>
      </c>
      <c r="K577" t="s">
        <v>3230</v>
      </c>
      <c r="L577">
        <f t="shared" si="8"/>
        <v>1997</v>
      </c>
    </row>
    <row r="578" spans="1:24" x14ac:dyDescent="0.3">
      <c r="A578" t="s">
        <v>1961</v>
      </c>
      <c r="B578">
        <v>1997</v>
      </c>
      <c r="G578" t="s">
        <v>2614</v>
      </c>
      <c r="H578" t="s">
        <v>3230</v>
      </c>
      <c r="I578" t="s">
        <v>3230</v>
      </c>
      <c r="J578" t="s">
        <v>3230</v>
      </c>
      <c r="K578" t="s">
        <v>3230</v>
      </c>
      <c r="L578">
        <f t="shared" ref="L578:L641" si="9">IF(YEAR(M578) &gt; 1950, IF(MONTH(M578) &gt;= 10, YEAR(M578)+1, YEAR(M578)), B578)</f>
        <v>1997</v>
      </c>
    </row>
    <row r="579" spans="1:24" x14ac:dyDescent="0.3">
      <c r="A579" t="s">
        <v>1961</v>
      </c>
      <c r="B579">
        <v>1997</v>
      </c>
      <c r="G579" t="s">
        <v>2614</v>
      </c>
      <c r="H579" t="s">
        <v>3230</v>
      </c>
      <c r="I579" t="s">
        <v>3230</v>
      </c>
      <c r="J579" t="s">
        <v>3230</v>
      </c>
      <c r="K579" t="s">
        <v>3230</v>
      </c>
      <c r="L579">
        <f t="shared" si="9"/>
        <v>1997</v>
      </c>
    </row>
    <row r="580" spans="1:24" x14ac:dyDescent="0.3">
      <c r="A580" t="s">
        <v>1961</v>
      </c>
      <c r="B580">
        <v>1997</v>
      </c>
      <c r="G580" t="s">
        <v>2614</v>
      </c>
      <c r="H580" t="s">
        <v>3230</v>
      </c>
      <c r="I580" t="s">
        <v>3230</v>
      </c>
      <c r="J580" t="s">
        <v>3230</v>
      </c>
      <c r="K580" t="s">
        <v>3230</v>
      </c>
      <c r="L580">
        <f t="shared" si="9"/>
        <v>1997</v>
      </c>
    </row>
    <row r="581" spans="1:24" x14ac:dyDescent="0.3">
      <c r="A581" t="s">
        <v>1961</v>
      </c>
      <c r="B581">
        <v>1997</v>
      </c>
      <c r="G581" t="s">
        <v>2614</v>
      </c>
      <c r="H581" t="s">
        <v>3230</v>
      </c>
      <c r="I581" t="s">
        <v>3230</v>
      </c>
      <c r="J581" t="s">
        <v>3230</v>
      </c>
      <c r="K581" t="s">
        <v>3230</v>
      </c>
      <c r="L581">
        <f t="shared" si="9"/>
        <v>1997</v>
      </c>
    </row>
    <row r="582" spans="1:24" x14ac:dyDescent="0.3">
      <c r="A582" t="s">
        <v>1961</v>
      </c>
      <c r="B582">
        <v>1996</v>
      </c>
      <c r="F582">
        <v>333314</v>
      </c>
      <c r="G582" t="s">
        <v>501</v>
      </c>
      <c r="H582" t="s">
        <v>2947</v>
      </c>
      <c r="I582" t="s">
        <v>2946</v>
      </c>
      <c r="J582" t="s">
        <v>1690</v>
      </c>
      <c r="K582" t="s">
        <v>2948</v>
      </c>
      <c r="L582">
        <f t="shared" si="9"/>
        <v>1996</v>
      </c>
      <c r="M582" s="1">
        <v>35185</v>
      </c>
      <c r="N582" s="1">
        <v>35185</v>
      </c>
      <c r="R582" t="s">
        <v>30</v>
      </c>
      <c r="X582" t="s">
        <v>1968</v>
      </c>
    </row>
    <row r="583" spans="1:24" x14ac:dyDescent="0.3">
      <c r="A583" t="s">
        <v>1961</v>
      </c>
      <c r="B583">
        <v>1996</v>
      </c>
      <c r="F583">
        <v>812210</v>
      </c>
      <c r="G583" t="s">
        <v>420</v>
      </c>
      <c r="H583" t="s">
        <v>2954</v>
      </c>
      <c r="I583" t="s">
        <v>2954</v>
      </c>
      <c r="J583" t="s">
        <v>2955</v>
      </c>
      <c r="K583" t="s">
        <v>2955</v>
      </c>
      <c r="L583">
        <f t="shared" si="9"/>
        <v>1996</v>
      </c>
      <c r="M583" s="1">
        <v>35275</v>
      </c>
      <c r="N583" s="1">
        <v>35279</v>
      </c>
      <c r="R583" t="s">
        <v>30</v>
      </c>
      <c r="X583" t="s">
        <v>1968</v>
      </c>
    </row>
    <row r="584" spans="1:24" x14ac:dyDescent="0.3">
      <c r="A584" t="s">
        <v>1961</v>
      </c>
      <c r="B584">
        <v>1996</v>
      </c>
      <c r="F584">
        <v>812210</v>
      </c>
      <c r="G584" t="s">
        <v>420</v>
      </c>
      <c r="H584" t="s">
        <v>2954</v>
      </c>
      <c r="I584" t="s">
        <v>2954</v>
      </c>
      <c r="J584" t="s">
        <v>2956</v>
      </c>
      <c r="K584" t="s">
        <v>2956</v>
      </c>
      <c r="L584">
        <f t="shared" si="9"/>
        <v>1996</v>
      </c>
      <c r="M584" s="1">
        <v>35275</v>
      </c>
      <c r="N584" s="1">
        <v>35279</v>
      </c>
      <c r="R584" t="s">
        <v>30</v>
      </c>
      <c r="X584" t="s">
        <v>1968</v>
      </c>
    </row>
    <row r="585" spans="1:24" x14ac:dyDescent="0.3">
      <c r="A585" t="s">
        <v>1961</v>
      </c>
      <c r="B585">
        <v>1996</v>
      </c>
      <c r="F585">
        <v>211120</v>
      </c>
      <c r="G585" t="s">
        <v>463</v>
      </c>
      <c r="H585" t="s">
        <v>3304</v>
      </c>
      <c r="I585" t="s">
        <v>3304</v>
      </c>
      <c r="J585" t="s">
        <v>3070</v>
      </c>
      <c r="K585" t="s">
        <v>3305</v>
      </c>
      <c r="L585">
        <f t="shared" si="9"/>
        <v>1996</v>
      </c>
      <c r="M585" s="1">
        <v>35060</v>
      </c>
      <c r="N585" s="1">
        <v>35104</v>
      </c>
      <c r="R585" t="s">
        <v>30</v>
      </c>
    </row>
    <row r="586" spans="1:24" x14ac:dyDescent="0.3">
      <c r="A586" t="s">
        <v>1961</v>
      </c>
      <c r="B586">
        <v>1996</v>
      </c>
      <c r="F586">
        <v>446110</v>
      </c>
      <c r="G586" t="s">
        <v>463</v>
      </c>
      <c r="H586" t="s">
        <v>2463</v>
      </c>
      <c r="I586" t="s">
        <v>2463</v>
      </c>
      <c r="J586" t="s">
        <v>2931</v>
      </c>
      <c r="K586" t="s">
        <v>2931</v>
      </c>
      <c r="L586">
        <f t="shared" si="9"/>
        <v>1996</v>
      </c>
      <c r="M586" s="1">
        <v>35172</v>
      </c>
      <c r="N586" s="1">
        <v>35286</v>
      </c>
      <c r="R586" t="s">
        <v>30</v>
      </c>
    </row>
    <row r="587" spans="1:24" x14ac:dyDescent="0.3">
      <c r="A587" t="s">
        <v>1961</v>
      </c>
      <c r="B587">
        <v>1996</v>
      </c>
      <c r="F587" t="s">
        <v>3567</v>
      </c>
      <c r="G587" t="s">
        <v>420</v>
      </c>
      <c r="H587" t="s">
        <v>2137</v>
      </c>
      <c r="I587" t="s">
        <v>2137</v>
      </c>
      <c r="J587" t="s">
        <v>2952</v>
      </c>
      <c r="K587" t="s">
        <v>2951</v>
      </c>
      <c r="L587">
        <f t="shared" si="9"/>
        <v>1996</v>
      </c>
      <c r="M587" s="1">
        <v>35228</v>
      </c>
      <c r="N587" s="1">
        <v>35228</v>
      </c>
      <c r="R587" t="s">
        <v>30</v>
      </c>
      <c r="X587" t="s">
        <v>1968</v>
      </c>
    </row>
    <row r="588" spans="1:24" x14ac:dyDescent="0.3">
      <c r="A588" t="s">
        <v>1961</v>
      </c>
      <c r="B588">
        <v>1995</v>
      </c>
      <c r="F588" t="s">
        <v>3435</v>
      </c>
      <c r="G588" t="s">
        <v>420</v>
      </c>
      <c r="H588" t="s">
        <v>3018</v>
      </c>
      <c r="I588" t="s">
        <v>3019</v>
      </c>
      <c r="J588" t="s">
        <v>3020</v>
      </c>
      <c r="K588" t="s">
        <v>3020</v>
      </c>
      <c r="L588">
        <f t="shared" si="9"/>
        <v>1996</v>
      </c>
      <c r="M588" s="1">
        <v>35002</v>
      </c>
      <c r="N588" s="1">
        <v>35002</v>
      </c>
      <c r="R588" t="s">
        <v>30</v>
      </c>
      <c r="X588" t="s">
        <v>1968</v>
      </c>
    </row>
    <row r="589" spans="1:24" x14ac:dyDescent="0.3">
      <c r="A589" t="s">
        <v>1961</v>
      </c>
      <c r="B589">
        <v>1995</v>
      </c>
      <c r="F589" t="s">
        <v>3568</v>
      </c>
      <c r="G589" t="s">
        <v>501</v>
      </c>
      <c r="H589" t="s">
        <v>2997</v>
      </c>
      <c r="I589" t="s">
        <v>2997</v>
      </c>
      <c r="J589" t="s">
        <v>1415</v>
      </c>
      <c r="K589" t="s">
        <v>1415</v>
      </c>
      <c r="L589">
        <f t="shared" si="9"/>
        <v>1995</v>
      </c>
      <c r="M589" s="1">
        <v>34800</v>
      </c>
      <c r="N589" s="1">
        <v>34800</v>
      </c>
      <c r="R589" t="s">
        <v>2472</v>
      </c>
      <c r="X589" t="s">
        <v>1968</v>
      </c>
    </row>
    <row r="590" spans="1:24" x14ac:dyDescent="0.3">
      <c r="A590" t="s">
        <v>1961</v>
      </c>
      <c r="B590">
        <v>1995</v>
      </c>
      <c r="F590">
        <v>622110</v>
      </c>
      <c r="G590" t="s">
        <v>948</v>
      </c>
      <c r="H590" t="s">
        <v>2976</v>
      </c>
      <c r="I590" t="s">
        <v>2976</v>
      </c>
      <c r="J590" t="s">
        <v>2977</v>
      </c>
      <c r="K590" t="s">
        <v>2977</v>
      </c>
      <c r="L590">
        <f t="shared" si="9"/>
        <v>1995</v>
      </c>
      <c r="N590" s="1">
        <v>35033</v>
      </c>
      <c r="R590" t="s">
        <v>15</v>
      </c>
      <c r="X590" t="s">
        <v>2013</v>
      </c>
    </row>
    <row r="591" spans="1:24" x14ac:dyDescent="0.3">
      <c r="A591" t="s">
        <v>1961</v>
      </c>
      <c r="B591">
        <v>1995</v>
      </c>
      <c r="F591" t="s">
        <v>3569</v>
      </c>
      <c r="G591" t="s">
        <v>501</v>
      </c>
      <c r="H591" t="s">
        <v>2644</v>
      </c>
      <c r="I591" t="s">
        <v>2644</v>
      </c>
      <c r="J591" t="s">
        <v>3022</v>
      </c>
      <c r="K591" t="s">
        <v>3021</v>
      </c>
      <c r="L591">
        <f t="shared" si="9"/>
        <v>1995</v>
      </c>
      <c r="M591" s="1">
        <v>34936</v>
      </c>
      <c r="N591" s="1">
        <v>35061</v>
      </c>
      <c r="R591" t="s">
        <v>30</v>
      </c>
      <c r="X591" t="s">
        <v>1968</v>
      </c>
    </row>
    <row r="592" spans="1:24" x14ac:dyDescent="0.3">
      <c r="A592" t="s">
        <v>1961</v>
      </c>
      <c r="B592">
        <v>1995</v>
      </c>
      <c r="F592" t="s">
        <v>3570</v>
      </c>
      <c r="G592" t="s">
        <v>420</v>
      </c>
      <c r="H592" t="s">
        <v>3005</v>
      </c>
      <c r="I592" t="s">
        <v>3005</v>
      </c>
      <c r="J592" t="s">
        <v>3006</v>
      </c>
      <c r="K592" t="s">
        <v>3006</v>
      </c>
      <c r="L592">
        <f t="shared" si="9"/>
        <v>1995</v>
      </c>
      <c r="M592" s="1">
        <v>34858</v>
      </c>
      <c r="N592" s="1">
        <v>34858</v>
      </c>
      <c r="R592" t="s">
        <v>30</v>
      </c>
      <c r="X592" t="s">
        <v>1968</v>
      </c>
    </row>
    <row r="593" spans="1:24" x14ac:dyDescent="0.3">
      <c r="A593" t="s">
        <v>1961</v>
      </c>
      <c r="B593">
        <v>1995</v>
      </c>
      <c r="F593" t="s">
        <v>3570</v>
      </c>
      <c r="G593" t="s">
        <v>420</v>
      </c>
      <c r="H593" t="s">
        <v>3007</v>
      </c>
      <c r="I593" t="s">
        <v>3007</v>
      </c>
      <c r="J593" t="s">
        <v>3006</v>
      </c>
      <c r="K593" t="s">
        <v>3006</v>
      </c>
      <c r="L593">
        <f t="shared" si="9"/>
        <v>1995</v>
      </c>
      <c r="M593" s="1">
        <v>34852</v>
      </c>
      <c r="N593" s="1">
        <v>34852</v>
      </c>
      <c r="R593" t="s">
        <v>1036</v>
      </c>
      <c r="X593" t="s">
        <v>1968</v>
      </c>
    </row>
    <row r="594" spans="1:24" x14ac:dyDescent="0.3">
      <c r="A594" t="s">
        <v>1961</v>
      </c>
      <c r="B594">
        <v>1995</v>
      </c>
      <c r="F594">
        <v>812210</v>
      </c>
      <c r="G594" t="s">
        <v>420</v>
      </c>
      <c r="H594" t="s">
        <v>2090</v>
      </c>
      <c r="I594" t="s">
        <v>2090</v>
      </c>
      <c r="J594" t="s">
        <v>3004</v>
      </c>
      <c r="K594" t="s">
        <v>3004</v>
      </c>
      <c r="L594">
        <f t="shared" si="9"/>
        <v>1995</v>
      </c>
      <c r="M594" s="1">
        <v>34835</v>
      </c>
      <c r="N594" s="1">
        <v>34835</v>
      </c>
      <c r="R594" t="s">
        <v>30</v>
      </c>
      <c r="X594" t="s">
        <v>1968</v>
      </c>
    </row>
    <row r="595" spans="1:24" x14ac:dyDescent="0.3">
      <c r="A595" t="s">
        <v>1961</v>
      </c>
      <c r="B595">
        <v>1994</v>
      </c>
      <c r="F595" t="s">
        <v>3465</v>
      </c>
      <c r="G595" t="s">
        <v>420</v>
      </c>
      <c r="H595" t="s">
        <v>3049</v>
      </c>
      <c r="I595" t="s">
        <v>3049</v>
      </c>
      <c r="J595" t="s">
        <v>1703</v>
      </c>
      <c r="K595" t="s">
        <v>3050</v>
      </c>
      <c r="L595">
        <f t="shared" si="9"/>
        <v>1995</v>
      </c>
      <c r="M595" s="1">
        <v>34753</v>
      </c>
      <c r="N595" s="1">
        <v>34753</v>
      </c>
      <c r="R595" t="s">
        <v>30</v>
      </c>
      <c r="X595" t="s">
        <v>1968</v>
      </c>
    </row>
    <row r="596" spans="1:24" x14ac:dyDescent="0.3">
      <c r="A596" t="s">
        <v>1961</v>
      </c>
      <c r="B596">
        <v>1995</v>
      </c>
      <c r="F596">
        <v>332812</v>
      </c>
      <c r="G596" t="s">
        <v>2614</v>
      </c>
      <c r="H596" t="s">
        <v>3306</v>
      </c>
      <c r="I596" t="s">
        <v>3306</v>
      </c>
      <c r="J596" t="s">
        <v>3307</v>
      </c>
      <c r="K596" t="s">
        <v>3307</v>
      </c>
      <c r="L596">
        <f t="shared" si="9"/>
        <v>1994</v>
      </c>
      <c r="M596" s="1">
        <v>34534</v>
      </c>
      <c r="R596" t="s">
        <v>30</v>
      </c>
    </row>
    <row r="597" spans="1:24" x14ac:dyDescent="0.3">
      <c r="A597" t="s">
        <v>1961</v>
      </c>
      <c r="B597">
        <v>1994</v>
      </c>
      <c r="F597">
        <v>622110</v>
      </c>
      <c r="G597" t="s">
        <v>463</v>
      </c>
      <c r="H597" t="s">
        <v>3025</v>
      </c>
      <c r="I597" t="s">
        <v>3025</v>
      </c>
      <c r="J597" t="s">
        <v>3027</v>
      </c>
      <c r="K597" t="s">
        <v>3026</v>
      </c>
      <c r="L597">
        <f t="shared" si="9"/>
        <v>1994</v>
      </c>
      <c r="M597" s="1">
        <v>34460</v>
      </c>
      <c r="N597" s="1">
        <v>34890</v>
      </c>
      <c r="R597" t="s">
        <v>30</v>
      </c>
      <c r="X597" t="s">
        <v>2013</v>
      </c>
    </row>
    <row r="598" spans="1:24" x14ac:dyDescent="0.3">
      <c r="A598" t="s">
        <v>1961</v>
      </c>
      <c r="B598">
        <v>1994</v>
      </c>
      <c r="F598" t="s">
        <v>3367</v>
      </c>
      <c r="G598" t="s">
        <v>2614</v>
      </c>
      <c r="H598" t="s">
        <v>3308</v>
      </c>
      <c r="I598" t="s">
        <v>3308</v>
      </c>
      <c r="J598" t="s">
        <v>3309</v>
      </c>
      <c r="K598" t="s">
        <v>3309</v>
      </c>
      <c r="L598">
        <f t="shared" si="9"/>
        <v>1994</v>
      </c>
      <c r="M598" s="1">
        <v>34365</v>
      </c>
      <c r="N598" s="1">
        <v>34374</v>
      </c>
      <c r="R598" t="s">
        <v>15</v>
      </c>
    </row>
    <row r="599" spans="1:24" x14ac:dyDescent="0.3">
      <c r="A599" t="s">
        <v>1961</v>
      </c>
      <c r="B599">
        <v>1994</v>
      </c>
      <c r="F599">
        <v>445110</v>
      </c>
      <c r="G599" t="s">
        <v>420</v>
      </c>
      <c r="H599" t="s">
        <v>3051</v>
      </c>
      <c r="I599" t="s">
        <v>3051</v>
      </c>
      <c r="J599" t="s">
        <v>3052</v>
      </c>
      <c r="K599" t="s">
        <v>3052</v>
      </c>
      <c r="L599">
        <f t="shared" si="9"/>
        <v>1994</v>
      </c>
      <c r="M599" s="1">
        <v>34481</v>
      </c>
      <c r="N599" s="1">
        <v>34758</v>
      </c>
      <c r="R599" t="s">
        <v>30</v>
      </c>
      <c r="X599" t="s">
        <v>1968</v>
      </c>
    </row>
    <row r="600" spans="1:24" x14ac:dyDescent="0.3">
      <c r="A600" t="s">
        <v>1961</v>
      </c>
      <c r="B600">
        <v>1994</v>
      </c>
      <c r="F600" t="s">
        <v>3456</v>
      </c>
      <c r="G600" t="s">
        <v>420</v>
      </c>
      <c r="H600" t="s">
        <v>583</v>
      </c>
      <c r="I600" t="s">
        <v>3040</v>
      </c>
      <c r="J600" t="s">
        <v>3042</v>
      </c>
      <c r="K600" t="s">
        <v>3041</v>
      </c>
      <c r="L600">
        <f t="shared" si="9"/>
        <v>1994</v>
      </c>
      <c r="M600" s="1">
        <v>34570</v>
      </c>
      <c r="N600" s="1">
        <v>34570</v>
      </c>
      <c r="R600" t="s">
        <v>30</v>
      </c>
      <c r="X600" t="s">
        <v>1968</v>
      </c>
    </row>
    <row r="601" spans="1:24" x14ac:dyDescent="0.3">
      <c r="A601" t="s">
        <v>1961</v>
      </c>
      <c r="B601">
        <v>1994</v>
      </c>
      <c r="F601">
        <v>325510</v>
      </c>
      <c r="G601" t="s">
        <v>420</v>
      </c>
      <c r="H601" t="s">
        <v>1989</v>
      </c>
      <c r="I601" t="s">
        <v>3029</v>
      </c>
      <c r="J601" t="s">
        <v>854</v>
      </c>
      <c r="K601" t="s">
        <v>3030</v>
      </c>
      <c r="L601">
        <f t="shared" si="9"/>
        <v>1994</v>
      </c>
      <c r="M601" s="1">
        <v>34359</v>
      </c>
      <c r="N601" s="1">
        <v>34359</v>
      </c>
      <c r="R601" t="s">
        <v>30</v>
      </c>
      <c r="X601" t="s">
        <v>1968</v>
      </c>
    </row>
    <row r="602" spans="1:24" x14ac:dyDescent="0.3">
      <c r="A602" t="s">
        <v>1961</v>
      </c>
      <c r="B602">
        <v>1993</v>
      </c>
      <c r="F602">
        <v>325211</v>
      </c>
      <c r="G602" t="s">
        <v>420</v>
      </c>
      <c r="H602" t="s">
        <v>3064</v>
      </c>
      <c r="I602" t="s">
        <v>3064</v>
      </c>
      <c r="J602" t="s">
        <v>486</v>
      </c>
      <c r="K602" t="s">
        <v>3297</v>
      </c>
      <c r="L602">
        <f t="shared" si="9"/>
        <v>1994</v>
      </c>
      <c r="M602" s="1">
        <v>34302</v>
      </c>
      <c r="N602" s="1">
        <v>34302</v>
      </c>
      <c r="R602" t="s">
        <v>31</v>
      </c>
      <c r="X602" t="s">
        <v>1968</v>
      </c>
    </row>
    <row r="603" spans="1:24" x14ac:dyDescent="0.3">
      <c r="A603" t="s">
        <v>1961</v>
      </c>
      <c r="B603">
        <v>1993</v>
      </c>
      <c r="F603">
        <v>336111</v>
      </c>
      <c r="G603" t="s">
        <v>2614</v>
      </c>
      <c r="H603" t="s">
        <v>18</v>
      </c>
      <c r="I603" t="s">
        <v>18</v>
      </c>
      <c r="J603" t="s">
        <v>3310</v>
      </c>
      <c r="K603" t="s">
        <v>3310</v>
      </c>
      <c r="L603">
        <f t="shared" si="9"/>
        <v>1993</v>
      </c>
      <c r="M603" s="1">
        <v>34241</v>
      </c>
      <c r="R603" t="s">
        <v>1036</v>
      </c>
      <c r="S603" t="s">
        <v>3311</v>
      </c>
    </row>
    <row r="604" spans="1:24" x14ac:dyDescent="0.3">
      <c r="A604" t="s">
        <v>1961</v>
      </c>
      <c r="B604">
        <v>1992</v>
      </c>
      <c r="F604" t="s">
        <v>3571</v>
      </c>
      <c r="G604" t="s">
        <v>420</v>
      </c>
      <c r="H604" t="s">
        <v>3075</v>
      </c>
      <c r="I604" t="s">
        <v>3075</v>
      </c>
      <c r="J604" t="s">
        <v>3076</v>
      </c>
      <c r="K604" t="s">
        <v>3077</v>
      </c>
      <c r="L604">
        <f t="shared" si="9"/>
        <v>1992</v>
      </c>
      <c r="M604" s="1">
        <v>33687</v>
      </c>
      <c r="N604" s="1">
        <v>33687</v>
      </c>
      <c r="R604" t="s">
        <v>30</v>
      </c>
      <c r="X604" t="s">
        <v>1968</v>
      </c>
    </row>
    <row r="605" spans="1:24" x14ac:dyDescent="0.3">
      <c r="A605" t="s">
        <v>1961</v>
      </c>
      <c r="B605">
        <v>1992</v>
      </c>
      <c r="F605">
        <v>812210</v>
      </c>
      <c r="G605" t="s">
        <v>420</v>
      </c>
      <c r="H605" t="s">
        <v>2090</v>
      </c>
      <c r="I605" t="s">
        <v>2090</v>
      </c>
      <c r="J605" t="s">
        <v>3072</v>
      </c>
      <c r="K605" t="s">
        <v>3072</v>
      </c>
      <c r="L605">
        <f t="shared" si="9"/>
        <v>1992</v>
      </c>
      <c r="M605" s="1">
        <v>33659</v>
      </c>
      <c r="N605" s="1">
        <v>33659</v>
      </c>
      <c r="R605" t="s">
        <v>30</v>
      </c>
      <c r="X605" t="s">
        <v>1968</v>
      </c>
    </row>
    <row r="606" spans="1:24" x14ac:dyDescent="0.3">
      <c r="A606" t="s">
        <v>1961</v>
      </c>
      <c r="B606">
        <v>1992</v>
      </c>
      <c r="F606">
        <v>445110</v>
      </c>
      <c r="G606" t="s">
        <v>420</v>
      </c>
      <c r="H606" t="s">
        <v>3079</v>
      </c>
      <c r="I606" t="s">
        <v>3079</v>
      </c>
      <c r="J606" t="s">
        <v>3080</v>
      </c>
      <c r="K606" t="s">
        <v>3080</v>
      </c>
      <c r="L606">
        <f t="shared" si="9"/>
        <v>1992</v>
      </c>
      <c r="M606" s="1">
        <v>33823</v>
      </c>
      <c r="N606" s="1">
        <v>33823</v>
      </c>
      <c r="P606">
        <v>5300</v>
      </c>
      <c r="Q606">
        <v>218.6</v>
      </c>
      <c r="R606" t="s">
        <v>1036</v>
      </c>
      <c r="S606" t="s">
        <v>3081</v>
      </c>
      <c r="X606" t="s">
        <v>1968</v>
      </c>
    </row>
    <row r="607" spans="1:24" x14ac:dyDescent="0.3">
      <c r="A607" t="s">
        <v>1961</v>
      </c>
      <c r="B607">
        <v>1991</v>
      </c>
      <c r="F607">
        <v>312111</v>
      </c>
      <c r="G607" t="s">
        <v>420</v>
      </c>
      <c r="H607" t="s">
        <v>3091</v>
      </c>
      <c r="I607" t="s">
        <v>3091</v>
      </c>
      <c r="J607" t="s">
        <v>3092</v>
      </c>
      <c r="K607" t="s">
        <v>3092</v>
      </c>
      <c r="L607">
        <f t="shared" si="9"/>
        <v>1992</v>
      </c>
      <c r="M607" s="1">
        <v>33526</v>
      </c>
      <c r="N607" s="1">
        <v>33526</v>
      </c>
      <c r="R607" t="s">
        <v>30</v>
      </c>
      <c r="X607" t="s">
        <v>1968</v>
      </c>
    </row>
    <row r="608" spans="1:24" x14ac:dyDescent="0.3">
      <c r="A608" t="s">
        <v>1961</v>
      </c>
      <c r="B608">
        <v>1991</v>
      </c>
      <c r="F608">
        <v>812210</v>
      </c>
      <c r="G608" t="s">
        <v>420</v>
      </c>
      <c r="H608" t="s">
        <v>3098</v>
      </c>
      <c r="I608" t="s">
        <v>3098</v>
      </c>
      <c r="J608" t="s">
        <v>3300</v>
      </c>
      <c r="K608" t="s">
        <v>3300</v>
      </c>
      <c r="L608">
        <f t="shared" si="9"/>
        <v>1992</v>
      </c>
      <c r="M608" s="1">
        <v>33534</v>
      </c>
      <c r="N608" s="1">
        <v>33534</v>
      </c>
      <c r="R608" t="s">
        <v>30</v>
      </c>
      <c r="X608" t="s">
        <v>1968</v>
      </c>
    </row>
    <row r="609" spans="1:24" x14ac:dyDescent="0.3">
      <c r="A609" t="s">
        <v>1961</v>
      </c>
      <c r="B609">
        <v>1991</v>
      </c>
      <c r="F609" t="s">
        <v>3572</v>
      </c>
      <c r="G609" t="s">
        <v>420</v>
      </c>
      <c r="H609" t="s">
        <v>3295</v>
      </c>
      <c r="I609" t="s">
        <v>3086</v>
      </c>
      <c r="J609" t="s">
        <v>3088</v>
      </c>
      <c r="K609" t="s">
        <v>3087</v>
      </c>
      <c r="L609">
        <f t="shared" si="9"/>
        <v>1991</v>
      </c>
      <c r="M609" s="1">
        <v>33430</v>
      </c>
      <c r="N609" s="1">
        <v>33430</v>
      </c>
      <c r="R609" t="s">
        <v>1036</v>
      </c>
      <c r="S609" t="s">
        <v>3089</v>
      </c>
      <c r="X609" t="s">
        <v>1968</v>
      </c>
    </row>
    <row r="610" spans="1:24" x14ac:dyDescent="0.3">
      <c r="A610" t="s">
        <v>1961</v>
      </c>
      <c r="B610">
        <v>1991</v>
      </c>
      <c r="F610" t="s">
        <v>3573</v>
      </c>
      <c r="G610" t="s">
        <v>501</v>
      </c>
      <c r="H610" t="s">
        <v>3299</v>
      </c>
      <c r="I610" t="s">
        <v>3299</v>
      </c>
      <c r="J610" t="s">
        <v>3090</v>
      </c>
      <c r="K610" t="s">
        <v>3090</v>
      </c>
      <c r="L610">
        <f t="shared" si="9"/>
        <v>1991</v>
      </c>
      <c r="M610" s="1">
        <v>33375</v>
      </c>
      <c r="N610" s="1">
        <v>33375</v>
      </c>
      <c r="R610" t="s">
        <v>30</v>
      </c>
      <c r="X610" t="s">
        <v>1968</v>
      </c>
    </row>
    <row r="611" spans="1:24" x14ac:dyDescent="0.3">
      <c r="A611" t="s">
        <v>1961</v>
      </c>
      <c r="B611">
        <v>1991</v>
      </c>
      <c r="F611">
        <v>3334519</v>
      </c>
      <c r="G611" t="s">
        <v>2614</v>
      </c>
      <c r="H611" t="s">
        <v>3318</v>
      </c>
      <c r="I611" t="s">
        <v>3318</v>
      </c>
      <c r="J611" t="s">
        <v>3319</v>
      </c>
      <c r="K611" t="s">
        <v>3319</v>
      </c>
      <c r="L611">
        <f t="shared" si="9"/>
        <v>1991</v>
      </c>
      <c r="M611" s="1">
        <v>33458</v>
      </c>
      <c r="R611" t="s">
        <v>30</v>
      </c>
    </row>
    <row r="612" spans="1:24" x14ac:dyDescent="0.3">
      <c r="A612" t="s">
        <v>1961</v>
      </c>
      <c r="B612">
        <v>1991</v>
      </c>
      <c r="F612">
        <v>332991</v>
      </c>
      <c r="G612" t="s">
        <v>2614</v>
      </c>
      <c r="H612" t="s">
        <v>3312</v>
      </c>
      <c r="I612" t="s">
        <v>3312</v>
      </c>
      <c r="J612" t="s">
        <v>3313</v>
      </c>
      <c r="K612" t="s">
        <v>3313</v>
      </c>
      <c r="L612">
        <f t="shared" si="9"/>
        <v>1991</v>
      </c>
      <c r="M612" s="1">
        <v>33186</v>
      </c>
      <c r="R612" t="s">
        <v>30</v>
      </c>
    </row>
    <row r="613" spans="1:24" x14ac:dyDescent="0.3">
      <c r="A613" t="s">
        <v>1961</v>
      </c>
      <c r="B613">
        <v>1991</v>
      </c>
      <c r="F613" t="s">
        <v>3574</v>
      </c>
      <c r="G613" t="s">
        <v>2614</v>
      </c>
      <c r="H613" t="s">
        <v>3315</v>
      </c>
      <c r="I613" t="s">
        <v>3315</v>
      </c>
      <c r="J613" t="s">
        <v>3316</v>
      </c>
      <c r="K613" t="s">
        <v>3317</v>
      </c>
      <c r="L613">
        <f t="shared" si="9"/>
        <v>1991</v>
      </c>
      <c r="M613" s="1">
        <v>33381</v>
      </c>
      <c r="R613" t="s">
        <v>30</v>
      </c>
    </row>
    <row r="614" spans="1:24" x14ac:dyDescent="0.3">
      <c r="A614" t="s">
        <v>1961</v>
      </c>
      <c r="B614">
        <v>1991</v>
      </c>
      <c r="F614">
        <v>334290</v>
      </c>
      <c r="G614" t="s">
        <v>2614</v>
      </c>
      <c r="H614" t="s">
        <v>3441</v>
      </c>
      <c r="I614" t="s">
        <v>3441</v>
      </c>
      <c r="J614" t="s">
        <v>3314</v>
      </c>
      <c r="K614" t="s">
        <v>3314</v>
      </c>
      <c r="L614">
        <f t="shared" si="9"/>
        <v>1991</v>
      </c>
      <c r="M614" s="1">
        <v>33256</v>
      </c>
      <c r="R614" t="s">
        <v>30</v>
      </c>
    </row>
    <row r="615" spans="1:24" x14ac:dyDescent="0.3">
      <c r="A615" t="s">
        <v>1961</v>
      </c>
      <c r="B615">
        <v>1991</v>
      </c>
      <c r="F615">
        <v>812210</v>
      </c>
      <c r="G615" t="s">
        <v>420</v>
      </c>
      <c r="H615" t="s">
        <v>2090</v>
      </c>
      <c r="I615" t="s">
        <v>2090</v>
      </c>
      <c r="J615" t="s">
        <v>3098</v>
      </c>
      <c r="K615" t="s">
        <v>3098</v>
      </c>
      <c r="L615">
        <f t="shared" si="9"/>
        <v>1991</v>
      </c>
      <c r="M615" s="1">
        <v>33444</v>
      </c>
      <c r="N615" s="1">
        <v>33444</v>
      </c>
      <c r="R615" t="s">
        <v>30</v>
      </c>
      <c r="X615" t="s">
        <v>1968</v>
      </c>
    </row>
    <row r="616" spans="1:24" x14ac:dyDescent="0.3">
      <c r="A616" t="s">
        <v>1961</v>
      </c>
      <c r="B616">
        <v>1990</v>
      </c>
      <c r="F616" t="s">
        <v>3576</v>
      </c>
      <c r="G616" t="s">
        <v>420</v>
      </c>
      <c r="H616" t="s">
        <v>2846</v>
      </c>
      <c r="I616" t="s">
        <v>2846</v>
      </c>
      <c r="J616" t="s">
        <v>3127</v>
      </c>
      <c r="K616" t="s">
        <v>3127</v>
      </c>
      <c r="L616">
        <f t="shared" si="9"/>
        <v>1991</v>
      </c>
      <c r="M616" s="1">
        <v>33205</v>
      </c>
      <c r="N616" s="1">
        <v>33205</v>
      </c>
      <c r="R616" t="s">
        <v>30</v>
      </c>
    </row>
    <row r="617" spans="1:24" x14ac:dyDescent="0.3">
      <c r="A617" t="s">
        <v>1961</v>
      </c>
      <c r="B617">
        <v>1991</v>
      </c>
      <c r="F617" t="s">
        <v>3437</v>
      </c>
      <c r="G617" t="s">
        <v>501</v>
      </c>
      <c r="H617" t="s">
        <v>3095</v>
      </c>
      <c r="I617" t="s">
        <v>3095</v>
      </c>
      <c r="J617" t="s">
        <v>3096</v>
      </c>
      <c r="K617" t="s">
        <v>3096</v>
      </c>
      <c r="L617">
        <f t="shared" si="9"/>
        <v>1990</v>
      </c>
      <c r="M617" s="1">
        <v>33080</v>
      </c>
      <c r="N617" s="1">
        <v>33080</v>
      </c>
      <c r="R617" t="s">
        <v>30</v>
      </c>
      <c r="S617" t="s">
        <v>3097</v>
      </c>
      <c r="X617" t="s">
        <v>1968</v>
      </c>
    </row>
    <row r="618" spans="1:24" x14ac:dyDescent="0.3">
      <c r="A618" t="s">
        <v>1961</v>
      </c>
      <c r="B618">
        <v>1990</v>
      </c>
      <c r="F618" t="s">
        <v>3397</v>
      </c>
      <c r="G618" t="s">
        <v>420</v>
      </c>
      <c r="H618" t="s">
        <v>3114</v>
      </c>
      <c r="I618" t="s">
        <v>3114</v>
      </c>
      <c r="J618" t="s">
        <v>3115</v>
      </c>
      <c r="K618" t="s">
        <v>3115</v>
      </c>
      <c r="L618">
        <f t="shared" si="9"/>
        <v>1990</v>
      </c>
      <c r="M618" s="1">
        <v>33015</v>
      </c>
      <c r="N618" s="1">
        <v>33015</v>
      </c>
      <c r="R618" t="s">
        <v>30</v>
      </c>
    </row>
    <row r="619" spans="1:24" x14ac:dyDescent="0.3">
      <c r="A619" t="s">
        <v>1961</v>
      </c>
      <c r="B619">
        <v>1990</v>
      </c>
      <c r="F619" t="s">
        <v>3575</v>
      </c>
      <c r="G619" t="s">
        <v>2614</v>
      </c>
      <c r="H619" t="s">
        <v>2637</v>
      </c>
      <c r="I619" t="s">
        <v>2637</v>
      </c>
      <c r="J619" t="s">
        <v>3323</v>
      </c>
      <c r="K619" t="s">
        <v>3323</v>
      </c>
      <c r="L619">
        <f t="shared" si="9"/>
        <v>1990</v>
      </c>
      <c r="M619" s="1">
        <v>32941</v>
      </c>
      <c r="R619" t="s">
        <v>30</v>
      </c>
    </row>
    <row r="620" spans="1:24" x14ac:dyDescent="0.3">
      <c r="A620" t="s">
        <v>1961</v>
      </c>
      <c r="B620">
        <v>1990</v>
      </c>
      <c r="F620">
        <v>311224</v>
      </c>
      <c r="G620" t="s">
        <v>501</v>
      </c>
      <c r="H620" t="s">
        <v>3119</v>
      </c>
      <c r="I620" t="s">
        <v>3119</v>
      </c>
      <c r="J620" t="s">
        <v>3120</v>
      </c>
      <c r="K620" t="s">
        <v>3120</v>
      </c>
      <c r="L620">
        <f t="shared" si="9"/>
        <v>1990</v>
      </c>
      <c r="M620" s="1">
        <v>33112</v>
      </c>
      <c r="N620" s="1">
        <v>33112</v>
      </c>
      <c r="R620" t="s">
        <v>1036</v>
      </c>
    </row>
    <row r="621" spans="1:24" x14ac:dyDescent="0.3">
      <c r="A621" t="s">
        <v>1961</v>
      </c>
      <c r="B621">
        <v>1990</v>
      </c>
      <c r="F621" t="s">
        <v>3413</v>
      </c>
      <c r="G621" t="s">
        <v>420</v>
      </c>
      <c r="H621" t="s">
        <v>1114</v>
      </c>
      <c r="I621" t="s">
        <v>1114</v>
      </c>
      <c r="J621" t="s">
        <v>3116</v>
      </c>
      <c r="K621" t="s">
        <v>3116</v>
      </c>
      <c r="L621">
        <f t="shared" si="9"/>
        <v>1990</v>
      </c>
      <c r="N621" s="1">
        <v>33046</v>
      </c>
      <c r="R621" t="s">
        <v>30</v>
      </c>
    </row>
    <row r="622" spans="1:24" x14ac:dyDescent="0.3">
      <c r="A622" t="s">
        <v>1961</v>
      </c>
      <c r="B622">
        <v>1990</v>
      </c>
      <c r="F622">
        <v>611512</v>
      </c>
      <c r="G622" t="s">
        <v>2614</v>
      </c>
      <c r="H622" t="s">
        <v>3324</v>
      </c>
      <c r="I622" t="s">
        <v>3324</v>
      </c>
      <c r="J622" t="s">
        <v>3325</v>
      </c>
      <c r="K622" t="s">
        <v>3326</v>
      </c>
      <c r="L622">
        <f t="shared" si="9"/>
        <v>1990</v>
      </c>
      <c r="M622" s="1">
        <v>33050</v>
      </c>
      <c r="R622" t="s">
        <v>1036</v>
      </c>
      <c r="S622" t="s">
        <v>3327</v>
      </c>
    </row>
    <row r="623" spans="1:24" x14ac:dyDescent="0.3">
      <c r="A623" t="s">
        <v>1961</v>
      </c>
      <c r="B623">
        <v>1990</v>
      </c>
      <c r="F623" t="s">
        <v>3419</v>
      </c>
      <c r="G623" t="s">
        <v>420</v>
      </c>
      <c r="H623" t="s">
        <v>3099</v>
      </c>
      <c r="I623" t="s">
        <v>3099</v>
      </c>
      <c r="J623" t="s">
        <v>3101</v>
      </c>
      <c r="K623" t="s">
        <v>3100</v>
      </c>
      <c r="L623">
        <f t="shared" si="9"/>
        <v>1990</v>
      </c>
      <c r="M623" s="1">
        <v>32834</v>
      </c>
      <c r="N623" s="1">
        <v>32988</v>
      </c>
      <c r="R623" t="s">
        <v>30</v>
      </c>
    </row>
    <row r="624" spans="1:24" x14ac:dyDescent="0.3">
      <c r="A624" t="s">
        <v>1961</v>
      </c>
      <c r="B624">
        <v>1990</v>
      </c>
      <c r="F624">
        <v>621110</v>
      </c>
      <c r="G624" t="s">
        <v>501</v>
      </c>
      <c r="H624" t="s">
        <v>3109</v>
      </c>
      <c r="I624" t="s">
        <v>3109</v>
      </c>
      <c r="J624" t="s">
        <v>3110</v>
      </c>
      <c r="K624" t="s">
        <v>3110</v>
      </c>
      <c r="L624">
        <f t="shared" si="9"/>
        <v>1990</v>
      </c>
      <c r="M624" s="1">
        <v>32973</v>
      </c>
      <c r="N624" s="1">
        <v>32973</v>
      </c>
      <c r="P624">
        <v>86</v>
      </c>
      <c r="Q624">
        <v>27</v>
      </c>
      <c r="R624" t="s">
        <v>30</v>
      </c>
    </row>
    <row r="625" spans="1:19" x14ac:dyDescent="0.3">
      <c r="A625" t="s">
        <v>1961</v>
      </c>
      <c r="B625">
        <v>1990</v>
      </c>
      <c r="F625" t="s">
        <v>3453</v>
      </c>
      <c r="G625" t="s">
        <v>2614</v>
      </c>
      <c r="H625" t="s">
        <v>3111</v>
      </c>
      <c r="I625" t="s">
        <v>3111</v>
      </c>
      <c r="J625" t="s">
        <v>3053</v>
      </c>
      <c r="K625" t="s">
        <v>3053</v>
      </c>
      <c r="L625">
        <f t="shared" si="9"/>
        <v>1990</v>
      </c>
      <c r="M625" s="1">
        <v>33052</v>
      </c>
      <c r="R625" t="s">
        <v>1036</v>
      </c>
      <c r="S625" t="s">
        <v>3328</v>
      </c>
    </row>
    <row r="626" spans="1:19" x14ac:dyDescent="0.3">
      <c r="A626" t="s">
        <v>1961</v>
      </c>
      <c r="B626">
        <v>1990</v>
      </c>
      <c r="F626" t="s">
        <v>3459</v>
      </c>
      <c r="G626" t="s">
        <v>2614</v>
      </c>
      <c r="H626" t="s">
        <v>3460</v>
      </c>
      <c r="I626" t="s">
        <v>3321</v>
      </c>
      <c r="J626" t="s">
        <v>3322</v>
      </c>
      <c r="K626" t="s">
        <v>3322</v>
      </c>
      <c r="L626">
        <f t="shared" si="9"/>
        <v>1990</v>
      </c>
      <c r="M626" s="1">
        <v>32857</v>
      </c>
      <c r="R626" t="s">
        <v>30</v>
      </c>
    </row>
    <row r="627" spans="1:19" x14ac:dyDescent="0.3">
      <c r="A627" t="s">
        <v>1961</v>
      </c>
      <c r="B627">
        <v>1989</v>
      </c>
      <c r="F627" t="s">
        <v>3516</v>
      </c>
      <c r="G627" t="s">
        <v>420</v>
      </c>
      <c r="H627" t="s">
        <v>3141</v>
      </c>
      <c r="I627" t="s">
        <v>3141</v>
      </c>
      <c r="J627" t="s">
        <v>3142</v>
      </c>
      <c r="K627" t="s">
        <v>3142</v>
      </c>
      <c r="L627">
        <f t="shared" si="9"/>
        <v>1990</v>
      </c>
      <c r="M627" s="1">
        <v>32791</v>
      </c>
      <c r="N627" s="1">
        <v>32791</v>
      </c>
      <c r="R627" t="s">
        <v>30</v>
      </c>
    </row>
    <row r="628" spans="1:19" x14ac:dyDescent="0.3">
      <c r="A628" t="s">
        <v>1961</v>
      </c>
      <c r="B628">
        <v>1989</v>
      </c>
      <c r="F628">
        <v>335311</v>
      </c>
      <c r="G628" t="s">
        <v>420</v>
      </c>
      <c r="H628" t="s">
        <v>3143</v>
      </c>
      <c r="I628" t="s">
        <v>3143</v>
      </c>
      <c r="J628" t="s">
        <v>3144</v>
      </c>
      <c r="K628" t="s">
        <v>3144</v>
      </c>
      <c r="L628">
        <f t="shared" si="9"/>
        <v>1990</v>
      </c>
      <c r="M628" s="1">
        <v>32787</v>
      </c>
      <c r="N628" s="1">
        <v>32787</v>
      </c>
      <c r="R628" t="s">
        <v>30</v>
      </c>
    </row>
    <row r="629" spans="1:19" x14ac:dyDescent="0.3">
      <c r="A629" t="s">
        <v>1961</v>
      </c>
      <c r="B629">
        <v>1989</v>
      </c>
      <c r="F629" t="s">
        <v>3577</v>
      </c>
      <c r="G629" t="s">
        <v>2614</v>
      </c>
      <c r="H629" t="s">
        <v>3334</v>
      </c>
      <c r="I629" t="s">
        <v>3334</v>
      </c>
      <c r="J629" t="s">
        <v>3335</v>
      </c>
      <c r="K629" t="s">
        <v>3335</v>
      </c>
      <c r="L629">
        <f t="shared" si="9"/>
        <v>1989</v>
      </c>
      <c r="M629" s="1">
        <v>32699</v>
      </c>
      <c r="R629" t="s">
        <v>30</v>
      </c>
    </row>
    <row r="630" spans="1:19" x14ac:dyDescent="0.3">
      <c r="A630" t="s">
        <v>1961</v>
      </c>
      <c r="B630">
        <v>1989</v>
      </c>
      <c r="F630" t="s">
        <v>3578</v>
      </c>
      <c r="G630" t="s">
        <v>2614</v>
      </c>
      <c r="H630" t="s">
        <v>1912</v>
      </c>
      <c r="I630" t="s">
        <v>1912</v>
      </c>
      <c r="J630" t="s">
        <v>3329</v>
      </c>
      <c r="K630" t="s">
        <v>3330</v>
      </c>
      <c r="L630">
        <f t="shared" si="9"/>
        <v>1989</v>
      </c>
      <c r="M630" s="1">
        <v>32562</v>
      </c>
      <c r="R630" t="s">
        <v>30</v>
      </c>
    </row>
    <row r="631" spans="1:19" x14ac:dyDescent="0.3">
      <c r="A631" t="s">
        <v>1961</v>
      </c>
      <c r="B631">
        <v>1989</v>
      </c>
      <c r="F631">
        <v>325998</v>
      </c>
      <c r="G631" t="s">
        <v>2614</v>
      </c>
      <c r="H631" t="s">
        <v>18</v>
      </c>
      <c r="I631" t="s">
        <v>18</v>
      </c>
      <c r="J631" t="s">
        <v>2681</v>
      </c>
      <c r="K631" t="s">
        <v>2681</v>
      </c>
      <c r="L631">
        <f t="shared" si="9"/>
        <v>1989</v>
      </c>
      <c r="M631" s="1">
        <v>32449</v>
      </c>
      <c r="R631" t="s">
        <v>617</v>
      </c>
    </row>
    <row r="632" spans="1:19" x14ac:dyDescent="0.3">
      <c r="A632" t="s">
        <v>1961</v>
      </c>
      <c r="B632">
        <v>1989</v>
      </c>
      <c r="F632" t="s">
        <v>3471</v>
      </c>
      <c r="G632" t="s">
        <v>2614</v>
      </c>
      <c r="H632" t="s">
        <v>3331</v>
      </c>
      <c r="I632" t="s">
        <v>3331</v>
      </c>
      <c r="J632" t="s">
        <v>3332</v>
      </c>
      <c r="K632" t="s">
        <v>3333</v>
      </c>
      <c r="L632">
        <f t="shared" si="9"/>
        <v>1989</v>
      </c>
      <c r="M632" s="1">
        <v>32664</v>
      </c>
      <c r="R632" t="s">
        <v>30</v>
      </c>
    </row>
    <row r="633" spans="1:19" x14ac:dyDescent="0.3">
      <c r="A633" t="s">
        <v>1961</v>
      </c>
      <c r="B633">
        <v>1988</v>
      </c>
      <c r="F633" t="s">
        <v>3514</v>
      </c>
      <c r="G633" t="s">
        <v>2614</v>
      </c>
      <c r="H633" t="s">
        <v>2815</v>
      </c>
      <c r="I633" t="s">
        <v>2815</v>
      </c>
      <c r="J633" t="s">
        <v>3347</v>
      </c>
      <c r="K633" t="s">
        <v>3347</v>
      </c>
      <c r="L633">
        <f t="shared" si="9"/>
        <v>1989</v>
      </c>
      <c r="M633" s="1">
        <v>32419</v>
      </c>
      <c r="R633" t="s">
        <v>30</v>
      </c>
    </row>
    <row r="634" spans="1:19" x14ac:dyDescent="0.3">
      <c r="A634" t="s">
        <v>1961</v>
      </c>
      <c r="B634">
        <v>1988</v>
      </c>
      <c r="F634">
        <v>311221</v>
      </c>
      <c r="G634" t="s">
        <v>2614</v>
      </c>
      <c r="H634" t="s">
        <v>3337</v>
      </c>
      <c r="I634" t="s">
        <v>3337</v>
      </c>
      <c r="J634" t="s">
        <v>3338</v>
      </c>
      <c r="K634" t="s">
        <v>3338</v>
      </c>
      <c r="L634">
        <f t="shared" si="9"/>
        <v>1988</v>
      </c>
      <c r="M634" s="1">
        <v>32169</v>
      </c>
      <c r="R634" t="s">
        <v>1036</v>
      </c>
      <c r="S634" t="s">
        <v>3339</v>
      </c>
    </row>
    <row r="635" spans="1:19" x14ac:dyDescent="0.3">
      <c r="A635" t="s">
        <v>1961</v>
      </c>
      <c r="B635">
        <v>1988</v>
      </c>
      <c r="F635">
        <v>562219</v>
      </c>
      <c r="G635" t="s">
        <v>2614</v>
      </c>
      <c r="H635" t="s">
        <v>873</v>
      </c>
      <c r="I635" t="s">
        <v>873</v>
      </c>
      <c r="J635" t="s">
        <v>3342</v>
      </c>
      <c r="K635" t="s">
        <v>3342</v>
      </c>
      <c r="L635">
        <f t="shared" si="9"/>
        <v>1988</v>
      </c>
      <c r="M635" s="1">
        <v>32223</v>
      </c>
      <c r="R635" t="s">
        <v>30</v>
      </c>
    </row>
    <row r="636" spans="1:19" x14ac:dyDescent="0.3">
      <c r="A636" t="s">
        <v>1961</v>
      </c>
      <c r="B636">
        <v>1988</v>
      </c>
      <c r="F636" t="s">
        <v>3579</v>
      </c>
      <c r="G636" t="s">
        <v>2614</v>
      </c>
      <c r="H636" t="s">
        <v>3641</v>
      </c>
      <c r="I636" t="s">
        <v>3641</v>
      </c>
      <c r="J636" t="s">
        <v>3336</v>
      </c>
      <c r="K636" t="s">
        <v>3336</v>
      </c>
      <c r="L636">
        <f t="shared" si="9"/>
        <v>1988</v>
      </c>
      <c r="M636" s="1">
        <v>32097</v>
      </c>
      <c r="R636" t="s">
        <v>30</v>
      </c>
    </row>
    <row r="637" spans="1:19" x14ac:dyDescent="0.3">
      <c r="A637" t="s">
        <v>1961</v>
      </c>
      <c r="B637">
        <v>1988</v>
      </c>
      <c r="F637">
        <v>322110</v>
      </c>
      <c r="G637" t="s">
        <v>2614</v>
      </c>
      <c r="H637" t="s">
        <v>3340</v>
      </c>
      <c r="I637" t="s">
        <v>3340</v>
      </c>
      <c r="J637" t="s">
        <v>3341</v>
      </c>
      <c r="K637" t="s">
        <v>3341</v>
      </c>
      <c r="L637">
        <f t="shared" si="9"/>
        <v>1988</v>
      </c>
      <c r="M637" s="1">
        <v>32190</v>
      </c>
      <c r="R637" t="s">
        <v>30</v>
      </c>
    </row>
    <row r="638" spans="1:19" x14ac:dyDescent="0.3">
      <c r="A638" t="s">
        <v>1961</v>
      </c>
      <c r="B638">
        <v>1988</v>
      </c>
      <c r="F638">
        <v>311942</v>
      </c>
      <c r="G638" t="s">
        <v>2614</v>
      </c>
      <c r="H638" t="s">
        <v>2420</v>
      </c>
      <c r="I638" t="s">
        <v>2420</v>
      </c>
      <c r="J638" t="s">
        <v>3345</v>
      </c>
      <c r="K638" t="s">
        <v>3344</v>
      </c>
      <c r="L638">
        <f t="shared" si="9"/>
        <v>1988</v>
      </c>
      <c r="M638" s="1">
        <v>32286</v>
      </c>
      <c r="R638" t="s">
        <v>1036</v>
      </c>
    </row>
    <row r="639" spans="1:19" x14ac:dyDescent="0.3">
      <c r="A639" t="s">
        <v>1961</v>
      </c>
      <c r="B639">
        <v>1988</v>
      </c>
      <c r="F639" t="s">
        <v>3457</v>
      </c>
      <c r="G639" t="s">
        <v>2614</v>
      </c>
      <c r="H639" t="s">
        <v>2285</v>
      </c>
      <c r="I639" t="s">
        <v>2285</v>
      </c>
      <c r="J639" t="s">
        <v>3343</v>
      </c>
      <c r="K639" t="s">
        <v>3343</v>
      </c>
      <c r="L639">
        <f t="shared" si="9"/>
        <v>1988</v>
      </c>
      <c r="M639" s="1">
        <v>32262</v>
      </c>
      <c r="R639" t="s">
        <v>30</v>
      </c>
    </row>
    <row r="640" spans="1:19" x14ac:dyDescent="0.3">
      <c r="A640" t="s">
        <v>1961</v>
      </c>
      <c r="B640">
        <v>1988</v>
      </c>
      <c r="F640" t="s">
        <v>3462</v>
      </c>
      <c r="G640" t="s">
        <v>2614</v>
      </c>
      <c r="H640" t="s">
        <v>2158</v>
      </c>
      <c r="I640" t="s">
        <v>2158</v>
      </c>
      <c r="J640" t="s">
        <v>3346</v>
      </c>
      <c r="K640" t="s">
        <v>3346</v>
      </c>
      <c r="L640">
        <f t="shared" si="9"/>
        <v>1988</v>
      </c>
      <c r="M640" s="1">
        <v>32351</v>
      </c>
      <c r="R640" t="s">
        <v>30</v>
      </c>
    </row>
    <row r="641" spans="1:19" x14ac:dyDescent="0.3">
      <c r="A641" t="s">
        <v>1961</v>
      </c>
      <c r="B641">
        <v>1988</v>
      </c>
      <c r="F641">
        <v>445110</v>
      </c>
      <c r="G641" t="s">
        <v>420</v>
      </c>
      <c r="H641" t="s">
        <v>3154</v>
      </c>
      <c r="I641" t="s">
        <v>3154</v>
      </c>
      <c r="J641" t="s">
        <v>2048</v>
      </c>
      <c r="K641" t="s">
        <v>3155</v>
      </c>
      <c r="L641">
        <f t="shared" si="9"/>
        <v>1988</v>
      </c>
      <c r="M641" s="1">
        <v>32219</v>
      </c>
      <c r="N641" s="1">
        <v>32219</v>
      </c>
      <c r="P641">
        <v>906.33150699999999</v>
      </c>
      <c r="Q641">
        <v>530</v>
      </c>
      <c r="R641" t="s">
        <v>30</v>
      </c>
    </row>
    <row r="642" spans="1:19" x14ac:dyDescent="0.3">
      <c r="A642" t="s">
        <v>1961</v>
      </c>
      <c r="B642">
        <v>1988</v>
      </c>
      <c r="F642">
        <v>445110</v>
      </c>
      <c r="G642" t="s">
        <v>420</v>
      </c>
      <c r="H642" t="s">
        <v>3079</v>
      </c>
      <c r="I642" t="s">
        <v>3079</v>
      </c>
      <c r="J642" t="s">
        <v>2048</v>
      </c>
      <c r="K642" t="s">
        <v>3156</v>
      </c>
      <c r="L642">
        <f t="shared" ref="L642:L705" si="10">IF(YEAR(M642) &gt; 1950, IF(MONTH(M642) &gt;= 10, YEAR(M642)+1, YEAR(M642)), B642)</f>
        <v>1988</v>
      </c>
      <c r="M642" s="1">
        <v>32384</v>
      </c>
      <c r="N642" s="1">
        <v>32384</v>
      </c>
      <c r="P642">
        <v>3400</v>
      </c>
      <c r="Q642">
        <v>18000</v>
      </c>
      <c r="R642" t="s">
        <v>30</v>
      </c>
      <c r="S642" t="s">
        <v>3157</v>
      </c>
    </row>
    <row r="643" spans="1:19" x14ac:dyDescent="0.3">
      <c r="A643" t="s">
        <v>1961</v>
      </c>
      <c r="B643">
        <v>1987</v>
      </c>
      <c r="F643" t="s">
        <v>3572</v>
      </c>
      <c r="G643" t="s">
        <v>420</v>
      </c>
      <c r="H643" t="s">
        <v>3295</v>
      </c>
      <c r="I643" t="s">
        <v>3295</v>
      </c>
      <c r="J643" t="s">
        <v>3255</v>
      </c>
      <c r="K643" t="s">
        <v>3255</v>
      </c>
      <c r="L643">
        <f t="shared" si="10"/>
        <v>1987</v>
      </c>
      <c r="M643" s="1">
        <v>32029</v>
      </c>
      <c r="N643" s="1">
        <v>32029</v>
      </c>
      <c r="R643" t="s">
        <v>30</v>
      </c>
    </row>
    <row r="644" spans="1:19" x14ac:dyDescent="0.3">
      <c r="A644" t="s">
        <v>1961</v>
      </c>
      <c r="B644">
        <v>1987</v>
      </c>
      <c r="F644">
        <v>324110</v>
      </c>
      <c r="G644" t="s">
        <v>2614</v>
      </c>
      <c r="H644" t="s">
        <v>486</v>
      </c>
      <c r="I644" t="s">
        <v>1074</v>
      </c>
      <c r="J644" t="s">
        <v>3354</v>
      </c>
      <c r="K644" t="s">
        <v>3354</v>
      </c>
      <c r="L644">
        <f t="shared" si="10"/>
        <v>1987</v>
      </c>
      <c r="M644" s="1">
        <v>31776</v>
      </c>
      <c r="R644" t="s">
        <v>30</v>
      </c>
    </row>
    <row r="645" spans="1:19" x14ac:dyDescent="0.3">
      <c r="A645" t="s">
        <v>1961</v>
      </c>
      <c r="B645">
        <v>1987</v>
      </c>
      <c r="F645" t="s">
        <v>3422</v>
      </c>
      <c r="G645" t="s">
        <v>2614</v>
      </c>
      <c r="H645" t="s">
        <v>3353</v>
      </c>
      <c r="I645" t="s">
        <v>3353</v>
      </c>
      <c r="J645" t="s">
        <v>3352</v>
      </c>
      <c r="K645" t="s">
        <v>3352</v>
      </c>
      <c r="L645">
        <f t="shared" si="10"/>
        <v>1987</v>
      </c>
      <c r="M645" s="1">
        <v>31996</v>
      </c>
      <c r="R645" t="s">
        <v>15</v>
      </c>
    </row>
    <row r="646" spans="1:19" x14ac:dyDescent="0.3">
      <c r="A646" t="s">
        <v>1961</v>
      </c>
      <c r="B646">
        <v>1987</v>
      </c>
      <c r="F646" t="s">
        <v>3426</v>
      </c>
      <c r="G646" t="s">
        <v>2614</v>
      </c>
      <c r="H646" t="s">
        <v>3355</v>
      </c>
      <c r="I646" t="s">
        <v>3355</v>
      </c>
      <c r="J646" t="s">
        <v>3164</v>
      </c>
      <c r="K646" t="s">
        <v>3356</v>
      </c>
      <c r="L646">
        <f t="shared" si="10"/>
        <v>1987</v>
      </c>
      <c r="M646" s="1">
        <v>31748</v>
      </c>
      <c r="R646" t="s">
        <v>30</v>
      </c>
    </row>
    <row r="647" spans="1:19" x14ac:dyDescent="0.3">
      <c r="A647" t="s">
        <v>1961</v>
      </c>
      <c r="B647">
        <v>1987</v>
      </c>
      <c r="F647">
        <v>322110</v>
      </c>
      <c r="G647" t="s">
        <v>2614</v>
      </c>
      <c r="H647" t="s">
        <v>3350</v>
      </c>
      <c r="I647" t="s">
        <v>3350</v>
      </c>
      <c r="J647" t="s">
        <v>3312</v>
      </c>
      <c r="K647" t="s">
        <v>3351</v>
      </c>
      <c r="L647">
        <f t="shared" si="10"/>
        <v>1987</v>
      </c>
      <c r="M647" s="1">
        <v>32036</v>
      </c>
      <c r="R647" t="s">
        <v>30</v>
      </c>
    </row>
    <row r="648" spans="1:19" x14ac:dyDescent="0.3">
      <c r="A648" t="s">
        <v>1961</v>
      </c>
      <c r="B648">
        <v>1986</v>
      </c>
      <c r="F648">
        <v>312111</v>
      </c>
      <c r="G648" t="s">
        <v>2614</v>
      </c>
      <c r="H648" t="s">
        <v>3091</v>
      </c>
      <c r="I648" t="s">
        <v>3091</v>
      </c>
      <c r="J648" t="s">
        <v>3349</v>
      </c>
      <c r="K648" t="s">
        <v>3349</v>
      </c>
      <c r="L648">
        <f t="shared" si="10"/>
        <v>1986</v>
      </c>
      <c r="M648" s="1">
        <v>31583</v>
      </c>
      <c r="R648" t="s">
        <v>30</v>
      </c>
    </row>
    <row r="649" spans="1:19" x14ac:dyDescent="0.3">
      <c r="A649" t="s">
        <v>1961</v>
      </c>
      <c r="B649">
        <v>1985</v>
      </c>
      <c r="G649" t="s">
        <v>2614</v>
      </c>
      <c r="H649" t="s">
        <v>3230</v>
      </c>
      <c r="I649" t="s">
        <v>3230</v>
      </c>
      <c r="J649" t="s">
        <v>3230</v>
      </c>
      <c r="K649" t="s">
        <v>3230</v>
      </c>
      <c r="L649">
        <f t="shared" si="10"/>
        <v>1985</v>
      </c>
    </row>
    <row r="650" spans="1:19" x14ac:dyDescent="0.3">
      <c r="A650" t="s">
        <v>1961</v>
      </c>
      <c r="B650">
        <v>1985</v>
      </c>
      <c r="G650" t="s">
        <v>2614</v>
      </c>
      <c r="H650" t="s">
        <v>3230</v>
      </c>
      <c r="I650" t="s">
        <v>3230</v>
      </c>
      <c r="J650" t="s">
        <v>3230</v>
      </c>
      <c r="K650" t="s">
        <v>3230</v>
      </c>
      <c r="L650">
        <f t="shared" si="10"/>
        <v>1985</v>
      </c>
    </row>
    <row r="651" spans="1:19" x14ac:dyDescent="0.3">
      <c r="A651" t="s">
        <v>1961</v>
      </c>
      <c r="B651">
        <v>1985</v>
      </c>
      <c r="G651" t="s">
        <v>2614</v>
      </c>
      <c r="H651" t="s">
        <v>3230</v>
      </c>
      <c r="I651" t="s">
        <v>3230</v>
      </c>
      <c r="J651" t="s">
        <v>3230</v>
      </c>
      <c r="K651" t="s">
        <v>3230</v>
      </c>
      <c r="L651">
        <f t="shared" si="10"/>
        <v>1985</v>
      </c>
    </row>
    <row r="652" spans="1:19" x14ac:dyDescent="0.3">
      <c r="A652" t="s">
        <v>1961</v>
      </c>
      <c r="B652">
        <v>1984</v>
      </c>
      <c r="F652">
        <v>325182</v>
      </c>
      <c r="G652" t="s">
        <v>501</v>
      </c>
      <c r="H652" t="s">
        <v>3223</v>
      </c>
      <c r="I652" t="s">
        <v>3223</v>
      </c>
      <c r="J652" t="s">
        <v>3400</v>
      </c>
      <c r="K652" t="s">
        <v>3226</v>
      </c>
      <c r="L652">
        <f t="shared" si="10"/>
        <v>1984</v>
      </c>
      <c r="M652" s="1">
        <v>30839</v>
      </c>
      <c r="N652" s="1">
        <v>31483</v>
      </c>
      <c r="R652" t="s">
        <v>30</v>
      </c>
    </row>
    <row r="653" spans="1:19" x14ac:dyDescent="0.3">
      <c r="A653" t="s">
        <v>1961</v>
      </c>
      <c r="B653">
        <v>1984</v>
      </c>
      <c r="F653">
        <v>335991</v>
      </c>
      <c r="G653" t="s">
        <v>501</v>
      </c>
      <c r="H653" t="s">
        <v>3224</v>
      </c>
      <c r="I653" t="s">
        <v>3224</v>
      </c>
      <c r="J653" t="s">
        <v>3225</v>
      </c>
      <c r="K653" t="s">
        <v>3225</v>
      </c>
      <c r="L653">
        <f t="shared" si="10"/>
        <v>1984</v>
      </c>
      <c r="M653" s="1">
        <v>30810</v>
      </c>
      <c r="N653" s="1">
        <v>31364</v>
      </c>
      <c r="R653" t="s">
        <v>30</v>
      </c>
    </row>
    <row r="654" spans="1:19" x14ac:dyDescent="0.3">
      <c r="A654" t="s">
        <v>1961</v>
      </c>
      <c r="B654">
        <v>1984</v>
      </c>
      <c r="F654" t="s">
        <v>3446</v>
      </c>
      <c r="G654" t="s">
        <v>420</v>
      </c>
      <c r="H654" t="s">
        <v>3232</v>
      </c>
      <c r="I654" t="s">
        <v>3232</v>
      </c>
      <c r="J654" t="s">
        <v>3096</v>
      </c>
      <c r="K654" t="s">
        <v>3096</v>
      </c>
      <c r="L654">
        <f t="shared" si="10"/>
        <v>1984</v>
      </c>
      <c r="M654" s="1">
        <v>30855</v>
      </c>
      <c r="N654" s="1">
        <v>30855</v>
      </c>
      <c r="R654" t="s">
        <v>30</v>
      </c>
    </row>
    <row r="655" spans="1:19" x14ac:dyDescent="0.3">
      <c r="A655" t="s">
        <v>1961</v>
      </c>
      <c r="B655">
        <v>1984</v>
      </c>
      <c r="G655" t="s">
        <v>2614</v>
      </c>
      <c r="H655" t="s">
        <v>3230</v>
      </c>
      <c r="I655" t="s">
        <v>3230</v>
      </c>
      <c r="J655" t="s">
        <v>3230</v>
      </c>
      <c r="K655" t="s">
        <v>3230</v>
      </c>
      <c r="L655">
        <f t="shared" si="10"/>
        <v>1984</v>
      </c>
    </row>
    <row r="656" spans="1:19" x14ac:dyDescent="0.3">
      <c r="A656" t="s">
        <v>1961</v>
      </c>
      <c r="B656">
        <v>1984</v>
      </c>
      <c r="G656" t="s">
        <v>2614</v>
      </c>
      <c r="H656" t="s">
        <v>3230</v>
      </c>
      <c r="I656" t="s">
        <v>3230</v>
      </c>
      <c r="J656" t="s">
        <v>3230</v>
      </c>
      <c r="K656" t="s">
        <v>3230</v>
      </c>
      <c r="L656">
        <f t="shared" si="10"/>
        <v>1984</v>
      </c>
    </row>
    <row r="657" spans="1:19" x14ac:dyDescent="0.3">
      <c r="A657" t="s">
        <v>1961</v>
      </c>
      <c r="B657">
        <v>1983</v>
      </c>
      <c r="F657" t="s">
        <v>3582</v>
      </c>
      <c r="G657" t="s">
        <v>501</v>
      </c>
      <c r="H657" t="s">
        <v>2947</v>
      </c>
      <c r="I657" t="s">
        <v>2947</v>
      </c>
      <c r="J657" t="s">
        <v>3218</v>
      </c>
      <c r="K657" t="s">
        <v>3218</v>
      </c>
      <c r="L657">
        <f t="shared" si="10"/>
        <v>1984</v>
      </c>
      <c r="M657" s="1">
        <v>30672</v>
      </c>
      <c r="N657" s="1">
        <v>30783</v>
      </c>
      <c r="R657" t="s">
        <v>617</v>
      </c>
      <c r="S657" t="s">
        <v>3581</v>
      </c>
    </row>
    <row r="658" spans="1:19" x14ac:dyDescent="0.3">
      <c r="A658" t="s">
        <v>1961</v>
      </c>
      <c r="B658">
        <v>1983</v>
      </c>
      <c r="F658">
        <v>213112</v>
      </c>
      <c r="G658" t="s">
        <v>463</v>
      </c>
      <c r="H658" t="s">
        <v>3196</v>
      </c>
      <c r="I658" t="s">
        <v>3197</v>
      </c>
      <c r="J658" t="s">
        <v>3219</v>
      </c>
      <c r="K658" t="s">
        <v>3219</v>
      </c>
      <c r="L658">
        <f t="shared" si="10"/>
        <v>1983</v>
      </c>
      <c r="M658" s="1">
        <v>30344</v>
      </c>
      <c r="N658" s="1">
        <v>30729</v>
      </c>
      <c r="R658" t="s">
        <v>30</v>
      </c>
    </row>
    <row r="659" spans="1:19" x14ac:dyDescent="0.3">
      <c r="A659" t="s">
        <v>1961</v>
      </c>
      <c r="B659">
        <v>1983</v>
      </c>
      <c r="G659" t="s">
        <v>2614</v>
      </c>
      <c r="H659" t="s">
        <v>3230</v>
      </c>
      <c r="I659" t="s">
        <v>3230</v>
      </c>
      <c r="J659" t="s">
        <v>3230</v>
      </c>
      <c r="K659" t="s">
        <v>3230</v>
      </c>
      <c r="L659">
        <f t="shared" si="10"/>
        <v>1983</v>
      </c>
      <c r="S659" t="s">
        <v>3357</v>
      </c>
    </row>
    <row r="660" spans="1:19" x14ac:dyDescent="0.3">
      <c r="A660" t="s">
        <v>1961</v>
      </c>
      <c r="B660">
        <v>1982</v>
      </c>
      <c r="F660" t="s">
        <v>3583</v>
      </c>
      <c r="G660" t="s">
        <v>420</v>
      </c>
      <c r="H660" t="s">
        <v>540</v>
      </c>
      <c r="I660" t="s">
        <v>540</v>
      </c>
      <c r="J660" t="s">
        <v>3286</v>
      </c>
      <c r="K660" t="s">
        <v>3286</v>
      </c>
      <c r="L660">
        <f t="shared" si="10"/>
        <v>1983</v>
      </c>
      <c r="M660" s="1">
        <v>30363</v>
      </c>
      <c r="N660" s="1">
        <v>30363</v>
      </c>
      <c r="R660" t="s">
        <v>30</v>
      </c>
    </row>
    <row r="661" spans="1:19" x14ac:dyDescent="0.3">
      <c r="A661" t="s">
        <v>1961</v>
      </c>
      <c r="B661">
        <v>1982</v>
      </c>
      <c r="F661">
        <v>327332</v>
      </c>
      <c r="G661" t="s">
        <v>420</v>
      </c>
      <c r="H661" t="s">
        <v>3278</v>
      </c>
      <c r="I661" t="s">
        <v>3278</v>
      </c>
      <c r="J661" t="s">
        <v>3279</v>
      </c>
      <c r="K661" t="s">
        <v>3280</v>
      </c>
      <c r="L661">
        <f t="shared" si="10"/>
        <v>1982</v>
      </c>
      <c r="M661" s="1">
        <v>30005</v>
      </c>
      <c r="N661" s="1">
        <v>30005</v>
      </c>
      <c r="R661" t="s">
        <v>30</v>
      </c>
    </row>
    <row r="662" spans="1:19" x14ac:dyDescent="0.3">
      <c r="A662" t="s">
        <v>1961</v>
      </c>
      <c r="B662">
        <v>1982</v>
      </c>
      <c r="G662" t="s">
        <v>2614</v>
      </c>
      <c r="H662" t="s">
        <v>3230</v>
      </c>
      <c r="I662" t="s">
        <v>3230</v>
      </c>
      <c r="J662" t="s">
        <v>3230</v>
      </c>
      <c r="K662" t="s">
        <v>3230</v>
      </c>
      <c r="L662">
        <f t="shared" si="10"/>
        <v>1982</v>
      </c>
      <c r="S662" t="s">
        <v>3357</v>
      </c>
    </row>
    <row r="663" spans="1:19" x14ac:dyDescent="0.3">
      <c r="A663" t="s">
        <v>1961</v>
      </c>
      <c r="B663">
        <v>1983</v>
      </c>
      <c r="F663">
        <v>311812</v>
      </c>
      <c r="G663" t="s">
        <v>420</v>
      </c>
      <c r="H663" t="s">
        <v>3221</v>
      </c>
      <c r="I663" t="s">
        <v>3221</v>
      </c>
      <c r="J663" t="s">
        <v>3289</v>
      </c>
      <c r="K663" t="s">
        <v>3289</v>
      </c>
      <c r="L663">
        <f t="shared" si="10"/>
        <v>1981</v>
      </c>
      <c r="M663" s="1">
        <v>29567</v>
      </c>
      <c r="N663" s="1">
        <v>30623</v>
      </c>
      <c r="R663" t="s">
        <v>3290</v>
      </c>
    </row>
    <row r="664" spans="1:19" x14ac:dyDescent="0.3">
      <c r="A664" t="s">
        <v>1961</v>
      </c>
      <c r="B664">
        <v>1981</v>
      </c>
      <c r="F664">
        <v>445110</v>
      </c>
      <c r="G664" t="s">
        <v>501</v>
      </c>
      <c r="H664" t="s">
        <v>2086</v>
      </c>
      <c r="I664" t="s">
        <v>2086</v>
      </c>
      <c r="J664" t="s">
        <v>3271</v>
      </c>
      <c r="K664" t="s">
        <v>3271</v>
      </c>
      <c r="L664">
        <f t="shared" si="10"/>
        <v>1981</v>
      </c>
      <c r="M664" s="1">
        <v>29697</v>
      </c>
      <c r="N664" s="1">
        <v>29697</v>
      </c>
      <c r="R664" t="s">
        <v>30</v>
      </c>
    </row>
    <row r="665" spans="1:19" x14ac:dyDescent="0.3">
      <c r="A665" t="s">
        <v>1961</v>
      </c>
      <c r="B665">
        <v>1981</v>
      </c>
      <c r="F665" t="s">
        <v>3584</v>
      </c>
      <c r="G665" t="s">
        <v>420</v>
      </c>
      <c r="H665" t="s">
        <v>3205</v>
      </c>
      <c r="I665" t="s">
        <v>3205</v>
      </c>
      <c r="J665" t="s">
        <v>3235</v>
      </c>
      <c r="K665" t="s">
        <v>3235</v>
      </c>
      <c r="L665">
        <f t="shared" si="10"/>
        <v>1981</v>
      </c>
      <c r="M665" s="1">
        <v>29797</v>
      </c>
      <c r="N665" s="1">
        <v>30868</v>
      </c>
      <c r="R665" t="s">
        <v>30</v>
      </c>
    </row>
    <row r="666" spans="1:19" x14ac:dyDescent="0.3">
      <c r="A666" t="s">
        <v>1961</v>
      </c>
      <c r="B666">
        <v>1981</v>
      </c>
      <c r="F666">
        <v>441310</v>
      </c>
      <c r="G666" t="s">
        <v>2020</v>
      </c>
      <c r="H666" t="s">
        <v>3204</v>
      </c>
      <c r="I666" t="s">
        <v>3204</v>
      </c>
      <c r="J666" t="s">
        <v>3245</v>
      </c>
      <c r="K666" t="s">
        <v>3245</v>
      </c>
      <c r="L666">
        <f t="shared" si="10"/>
        <v>1981</v>
      </c>
      <c r="M666" s="1">
        <v>29790</v>
      </c>
      <c r="N666" s="1">
        <v>31226</v>
      </c>
      <c r="R666" t="s">
        <v>30</v>
      </c>
      <c r="S666" t="s">
        <v>3246</v>
      </c>
    </row>
    <row r="667" spans="1:19" x14ac:dyDescent="0.3">
      <c r="A667" t="s">
        <v>1961</v>
      </c>
      <c r="B667">
        <v>1981</v>
      </c>
      <c r="F667">
        <v>445110</v>
      </c>
      <c r="G667" t="s">
        <v>420</v>
      </c>
      <c r="H667" t="s">
        <v>3207</v>
      </c>
      <c r="I667" t="s">
        <v>3207</v>
      </c>
      <c r="J667" t="s">
        <v>3272</v>
      </c>
      <c r="K667" t="s">
        <v>3272</v>
      </c>
      <c r="L667">
        <f t="shared" si="10"/>
        <v>1981</v>
      </c>
      <c r="M667" s="1">
        <v>29720</v>
      </c>
      <c r="N667" s="1">
        <v>29720</v>
      </c>
      <c r="R667" t="s">
        <v>1036</v>
      </c>
      <c r="S667" t="s">
        <v>3273</v>
      </c>
    </row>
    <row r="668" spans="1:19" x14ac:dyDescent="0.3">
      <c r="A668" t="s">
        <v>1961</v>
      </c>
      <c r="B668">
        <v>1980</v>
      </c>
      <c r="F668">
        <v>336320</v>
      </c>
      <c r="G668" t="s">
        <v>2020</v>
      </c>
      <c r="H668" t="s">
        <v>3183</v>
      </c>
      <c r="I668" t="s">
        <v>3183</v>
      </c>
      <c r="J668" t="s">
        <v>3263</v>
      </c>
      <c r="K668" t="s">
        <v>3263</v>
      </c>
      <c r="L668">
        <f t="shared" si="10"/>
        <v>1980</v>
      </c>
      <c r="M668" s="1">
        <v>29431</v>
      </c>
      <c r="N668" s="1">
        <v>30853</v>
      </c>
      <c r="R668" t="s">
        <v>30</v>
      </c>
    </row>
    <row r="669" spans="1:19" x14ac:dyDescent="0.3">
      <c r="A669" t="s">
        <v>1961</v>
      </c>
      <c r="B669">
        <v>1980</v>
      </c>
      <c r="F669">
        <v>524210</v>
      </c>
      <c r="G669" t="s">
        <v>463</v>
      </c>
      <c r="H669" t="s">
        <v>3178</v>
      </c>
      <c r="I669" t="s">
        <v>3178</v>
      </c>
      <c r="J669" t="s">
        <v>3179</v>
      </c>
      <c r="K669" t="s">
        <v>3179</v>
      </c>
      <c r="L669">
        <f t="shared" si="10"/>
        <v>1980</v>
      </c>
      <c r="N669" s="1">
        <v>29281</v>
      </c>
      <c r="R669" t="s">
        <v>30</v>
      </c>
      <c r="S669" t="s">
        <v>3180</v>
      </c>
    </row>
    <row r="670" spans="1:19" x14ac:dyDescent="0.3">
      <c r="A670" t="s">
        <v>1961</v>
      </c>
      <c r="B670">
        <v>1980</v>
      </c>
      <c r="G670" t="s">
        <v>2614</v>
      </c>
      <c r="H670" t="s">
        <v>3230</v>
      </c>
      <c r="I670" t="s">
        <v>3230</v>
      </c>
      <c r="J670" t="s">
        <v>3230</v>
      </c>
      <c r="K670" t="s">
        <v>3230</v>
      </c>
      <c r="L670">
        <f t="shared" si="10"/>
        <v>1980</v>
      </c>
      <c r="S670" t="s">
        <v>3357</v>
      </c>
    </row>
    <row r="671" spans="1:19" x14ac:dyDescent="0.3">
      <c r="A671" t="s">
        <v>1961</v>
      </c>
      <c r="B671">
        <v>1980</v>
      </c>
      <c r="G671" t="s">
        <v>2614</v>
      </c>
      <c r="H671" t="s">
        <v>3230</v>
      </c>
      <c r="I671" t="s">
        <v>3230</v>
      </c>
      <c r="J671" t="s">
        <v>3230</v>
      </c>
      <c r="K671" t="s">
        <v>3230</v>
      </c>
      <c r="L671">
        <f t="shared" si="10"/>
        <v>1980</v>
      </c>
      <c r="S671" t="s">
        <v>3357</v>
      </c>
    </row>
    <row r="672" spans="1:19" x14ac:dyDescent="0.3">
      <c r="A672" t="s">
        <v>1961</v>
      </c>
      <c r="B672">
        <v>1980</v>
      </c>
      <c r="G672" t="s">
        <v>2614</v>
      </c>
      <c r="H672" t="s">
        <v>3230</v>
      </c>
      <c r="I672" t="s">
        <v>3230</v>
      </c>
      <c r="J672" t="s">
        <v>3230</v>
      </c>
      <c r="K672" t="s">
        <v>3230</v>
      </c>
      <c r="L672">
        <f t="shared" si="10"/>
        <v>1980</v>
      </c>
      <c r="S672" t="s">
        <v>3357</v>
      </c>
    </row>
    <row r="673" spans="1:19" x14ac:dyDescent="0.3">
      <c r="A673" t="s">
        <v>1961</v>
      </c>
      <c r="B673">
        <v>1980</v>
      </c>
      <c r="G673" t="s">
        <v>2614</v>
      </c>
      <c r="H673" t="s">
        <v>3230</v>
      </c>
      <c r="I673" t="s">
        <v>3230</v>
      </c>
      <c r="J673" t="s">
        <v>3230</v>
      </c>
      <c r="K673" t="s">
        <v>3230</v>
      </c>
      <c r="L673">
        <f t="shared" si="10"/>
        <v>1980</v>
      </c>
      <c r="S673" t="s">
        <v>3357</v>
      </c>
    </row>
    <row r="674" spans="1:19" x14ac:dyDescent="0.3">
      <c r="A674" t="s">
        <v>1961</v>
      </c>
      <c r="B674">
        <v>1980</v>
      </c>
      <c r="F674">
        <v>325992</v>
      </c>
      <c r="G674" t="s">
        <v>420</v>
      </c>
      <c r="H674" t="s">
        <v>3186</v>
      </c>
      <c r="I674" t="s">
        <v>3186</v>
      </c>
      <c r="J674" t="s">
        <v>3264</v>
      </c>
      <c r="K674" t="s">
        <v>3265</v>
      </c>
      <c r="L674">
        <f t="shared" si="10"/>
        <v>1980</v>
      </c>
      <c r="M674" s="1">
        <v>29480</v>
      </c>
      <c r="N674" s="1">
        <v>30498</v>
      </c>
      <c r="R674" t="s">
        <v>30</v>
      </c>
    </row>
    <row r="675" spans="1:19" x14ac:dyDescent="0.3">
      <c r="A675" t="s">
        <v>1961</v>
      </c>
      <c r="B675">
        <v>1979</v>
      </c>
      <c r="F675">
        <v>445110</v>
      </c>
      <c r="G675" t="s">
        <v>2353</v>
      </c>
      <c r="H675" t="s">
        <v>3193</v>
      </c>
      <c r="I675" t="s">
        <v>3193</v>
      </c>
      <c r="J675" t="s">
        <v>3162</v>
      </c>
      <c r="K675" t="s">
        <v>3162</v>
      </c>
      <c r="L675">
        <f t="shared" si="10"/>
        <v>1979</v>
      </c>
      <c r="M675" s="1">
        <v>28962</v>
      </c>
      <c r="N675" s="1">
        <v>29425</v>
      </c>
      <c r="P675">
        <v>134.92699999999999</v>
      </c>
      <c r="Q675">
        <v>835.60431200000005</v>
      </c>
      <c r="R675" t="s">
        <v>15</v>
      </c>
      <c r="S675" t="s">
        <v>948</v>
      </c>
    </row>
    <row r="676" spans="1:19" x14ac:dyDescent="0.3">
      <c r="A676" t="s">
        <v>1961</v>
      </c>
      <c r="B676">
        <v>1979</v>
      </c>
      <c r="F676" t="s">
        <v>3585</v>
      </c>
      <c r="G676" t="s">
        <v>420</v>
      </c>
      <c r="H676" t="s">
        <v>3165</v>
      </c>
      <c r="I676" t="s">
        <v>3165</v>
      </c>
      <c r="J676" t="s">
        <v>3166</v>
      </c>
      <c r="K676" t="s">
        <v>3166</v>
      </c>
      <c r="L676">
        <f t="shared" si="10"/>
        <v>1979</v>
      </c>
      <c r="M676" s="1">
        <v>28950</v>
      </c>
      <c r="N676" s="1">
        <v>28950</v>
      </c>
      <c r="P676">
        <v>1113</v>
      </c>
      <c r="Q676">
        <v>243</v>
      </c>
      <c r="R676" t="s">
        <v>30</v>
      </c>
    </row>
    <row r="677" spans="1:19" x14ac:dyDescent="0.3">
      <c r="A677" t="s">
        <v>1961</v>
      </c>
      <c r="B677">
        <v>1979</v>
      </c>
      <c r="F677" t="s">
        <v>3571</v>
      </c>
      <c r="G677" t="s">
        <v>463</v>
      </c>
      <c r="H677" t="s">
        <v>3075</v>
      </c>
      <c r="I677" t="s">
        <v>3075</v>
      </c>
      <c r="J677" t="s">
        <v>3164</v>
      </c>
      <c r="K677" t="s">
        <v>3164</v>
      </c>
      <c r="L677">
        <f t="shared" si="10"/>
        <v>1979</v>
      </c>
      <c r="N677" s="1">
        <v>29126</v>
      </c>
      <c r="R677" t="s">
        <v>30</v>
      </c>
    </row>
    <row r="678" spans="1:19" x14ac:dyDescent="0.3">
      <c r="A678" t="s">
        <v>1961</v>
      </c>
      <c r="B678">
        <v>1979</v>
      </c>
      <c r="G678" t="s">
        <v>2614</v>
      </c>
      <c r="H678" t="s">
        <v>3230</v>
      </c>
      <c r="I678" t="s">
        <v>3230</v>
      </c>
      <c r="J678" t="s">
        <v>3230</v>
      </c>
      <c r="K678" t="s">
        <v>3230</v>
      </c>
      <c r="L678">
        <f t="shared" si="10"/>
        <v>1979</v>
      </c>
      <c r="S678" t="s">
        <v>3357</v>
      </c>
    </row>
    <row r="679" spans="1:19" x14ac:dyDescent="0.3">
      <c r="A679" t="s">
        <v>1961</v>
      </c>
      <c r="B679">
        <v>1979</v>
      </c>
      <c r="G679" t="s">
        <v>2614</v>
      </c>
      <c r="H679" t="s">
        <v>3230</v>
      </c>
      <c r="I679" t="s">
        <v>3230</v>
      </c>
      <c r="J679" t="s">
        <v>3230</v>
      </c>
      <c r="K679" t="s">
        <v>3230</v>
      </c>
      <c r="L679">
        <f t="shared" si="10"/>
        <v>1979</v>
      </c>
      <c r="S679" t="s">
        <v>3357</v>
      </c>
    </row>
    <row r="680" spans="1:19" x14ac:dyDescent="0.3">
      <c r="A680" t="s">
        <v>1961</v>
      </c>
      <c r="B680">
        <v>1979</v>
      </c>
      <c r="G680" t="s">
        <v>2614</v>
      </c>
      <c r="H680" t="s">
        <v>3230</v>
      </c>
      <c r="I680" t="s">
        <v>3230</v>
      </c>
      <c r="J680" t="s">
        <v>3230</v>
      </c>
      <c r="K680" t="s">
        <v>3230</v>
      </c>
      <c r="L680">
        <f t="shared" si="10"/>
        <v>1979</v>
      </c>
      <c r="S680" t="s">
        <v>3357</v>
      </c>
    </row>
    <row r="681" spans="1:19" x14ac:dyDescent="0.3">
      <c r="A681" t="s">
        <v>1961</v>
      </c>
      <c r="B681">
        <v>1979</v>
      </c>
      <c r="G681" t="s">
        <v>2614</v>
      </c>
      <c r="H681" t="s">
        <v>3230</v>
      </c>
      <c r="I681" t="s">
        <v>3230</v>
      </c>
      <c r="J681" t="s">
        <v>3230</v>
      </c>
      <c r="K681" t="s">
        <v>3230</v>
      </c>
      <c r="L681">
        <f t="shared" si="10"/>
        <v>1979</v>
      </c>
      <c r="S681" t="s">
        <v>3357</v>
      </c>
    </row>
    <row r="682" spans="1:19" x14ac:dyDescent="0.3">
      <c r="A682" t="s">
        <v>1961</v>
      </c>
      <c r="B682">
        <v>1979</v>
      </c>
      <c r="G682" t="s">
        <v>2614</v>
      </c>
      <c r="H682" t="s">
        <v>3230</v>
      </c>
      <c r="I682" t="s">
        <v>3230</v>
      </c>
      <c r="J682" t="s">
        <v>3230</v>
      </c>
      <c r="K682" t="s">
        <v>3230</v>
      </c>
      <c r="L682">
        <f t="shared" si="10"/>
        <v>1979</v>
      </c>
      <c r="S682" t="s">
        <v>3357</v>
      </c>
    </row>
    <row r="683" spans="1:19" x14ac:dyDescent="0.3">
      <c r="A683" t="s">
        <v>1961</v>
      </c>
      <c r="B683">
        <v>1979</v>
      </c>
      <c r="G683" t="s">
        <v>2614</v>
      </c>
      <c r="H683" t="s">
        <v>3230</v>
      </c>
      <c r="I683" t="s">
        <v>3230</v>
      </c>
      <c r="J683" t="s">
        <v>3230</v>
      </c>
      <c r="K683" t="s">
        <v>3230</v>
      </c>
      <c r="L683">
        <f t="shared" si="10"/>
        <v>1979</v>
      </c>
      <c r="S683" t="s">
        <v>3357</v>
      </c>
    </row>
    <row r="684" spans="1:19" x14ac:dyDescent="0.3">
      <c r="A684" t="s">
        <v>1961</v>
      </c>
      <c r="B684">
        <v>1979</v>
      </c>
      <c r="G684" t="s">
        <v>2614</v>
      </c>
      <c r="H684" t="s">
        <v>3230</v>
      </c>
      <c r="I684" t="s">
        <v>3230</v>
      </c>
      <c r="J684" t="s">
        <v>3230</v>
      </c>
      <c r="K684" t="s">
        <v>3230</v>
      </c>
      <c r="L684">
        <f t="shared" si="10"/>
        <v>1979</v>
      </c>
      <c r="S684" t="s">
        <v>3357</v>
      </c>
    </row>
    <row r="685" spans="1:19" x14ac:dyDescent="0.3">
      <c r="A685" t="s">
        <v>1961</v>
      </c>
      <c r="B685">
        <v>1979</v>
      </c>
      <c r="G685" t="s">
        <v>2614</v>
      </c>
      <c r="H685" t="s">
        <v>3230</v>
      </c>
      <c r="I685" t="s">
        <v>3230</v>
      </c>
      <c r="J685" t="s">
        <v>3230</v>
      </c>
      <c r="K685" t="s">
        <v>3230</v>
      </c>
      <c r="L685">
        <f t="shared" si="10"/>
        <v>1979</v>
      </c>
      <c r="S685" t="s">
        <v>3357</v>
      </c>
    </row>
    <row r="686" spans="1:19" x14ac:dyDescent="0.3">
      <c r="A686" t="s">
        <v>1961</v>
      </c>
      <c r="B686">
        <v>1979</v>
      </c>
      <c r="G686" t="s">
        <v>2614</v>
      </c>
      <c r="H686" t="s">
        <v>3230</v>
      </c>
      <c r="I686" t="s">
        <v>3230</v>
      </c>
      <c r="J686" t="s">
        <v>3230</v>
      </c>
      <c r="K686" t="s">
        <v>3230</v>
      </c>
      <c r="L686">
        <f t="shared" si="10"/>
        <v>1979</v>
      </c>
      <c r="S686" t="s">
        <v>3357</v>
      </c>
    </row>
    <row r="687" spans="1:19" x14ac:dyDescent="0.3">
      <c r="A687" t="s">
        <v>1961</v>
      </c>
      <c r="B687">
        <v>1979</v>
      </c>
      <c r="G687" t="s">
        <v>2614</v>
      </c>
      <c r="H687" t="s">
        <v>3230</v>
      </c>
      <c r="I687" t="s">
        <v>3230</v>
      </c>
      <c r="J687" t="s">
        <v>3230</v>
      </c>
      <c r="K687" t="s">
        <v>3230</v>
      </c>
      <c r="L687">
        <f t="shared" si="10"/>
        <v>1979</v>
      </c>
      <c r="S687" t="s">
        <v>3357</v>
      </c>
    </row>
    <row r="688" spans="1:19" x14ac:dyDescent="0.3">
      <c r="A688" t="s">
        <v>1961</v>
      </c>
      <c r="B688">
        <v>1979</v>
      </c>
      <c r="G688" t="s">
        <v>2614</v>
      </c>
      <c r="H688" t="s">
        <v>3230</v>
      </c>
      <c r="I688" t="s">
        <v>3230</v>
      </c>
      <c r="J688" t="s">
        <v>3230</v>
      </c>
      <c r="K688" t="s">
        <v>3230</v>
      </c>
      <c r="L688">
        <f t="shared" si="10"/>
        <v>1979</v>
      </c>
      <c r="S688" t="s">
        <v>3357</v>
      </c>
    </row>
    <row r="689" spans="1:19" x14ac:dyDescent="0.3">
      <c r="A689" t="s">
        <v>1961</v>
      </c>
      <c r="B689">
        <v>1979</v>
      </c>
      <c r="G689" t="s">
        <v>2614</v>
      </c>
      <c r="H689" t="s">
        <v>3230</v>
      </c>
      <c r="I689" t="s">
        <v>3230</v>
      </c>
      <c r="J689" t="s">
        <v>3230</v>
      </c>
      <c r="K689" t="s">
        <v>3230</v>
      </c>
      <c r="L689">
        <f t="shared" si="10"/>
        <v>1979</v>
      </c>
      <c r="S689" t="s">
        <v>3357</v>
      </c>
    </row>
    <row r="690" spans="1:19" x14ac:dyDescent="0.3">
      <c r="A690" t="s">
        <v>1961</v>
      </c>
      <c r="B690">
        <v>1979</v>
      </c>
      <c r="G690" t="s">
        <v>2614</v>
      </c>
      <c r="H690" t="s">
        <v>3230</v>
      </c>
      <c r="I690" t="s">
        <v>3230</v>
      </c>
      <c r="J690" t="s">
        <v>3230</v>
      </c>
      <c r="K690" t="s">
        <v>3230</v>
      </c>
      <c r="L690">
        <f t="shared" si="10"/>
        <v>1979</v>
      </c>
      <c r="S690" t="s">
        <v>3357</v>
      </c>
    </row>
    <row r="691" spans="1:19" x14ac:dyDescent="0.3">
      <c r="A691" t="s">
        <v>1961</v>
      </c>
      <c r="B691">
        <v>1979</v>
      </c>
      <c r="G691" t="s">
        <v>2614</v>
      </c>
      <c r="H691" t="s">
        <v>3230</v>
      </c>
      <c r="I691" t="s">
        <v>3230</v>
      </c>
      <c r="J691" t="s">
        <v>3230</v>
      </c>
      <c r="K691" t="s">
        <v>3230</v>
      </c>
      <c r="L691">
        <f t="shared" si="10"/>
        <v>1979</v>
      </c>
      <c r="S691" t="s">
        <v>3357</v>
      </c>
    </row>
  </sheetData>
  <autoFilter ref="A1:Y691" xr:uid="{2FEB09C3-54AF-4CDB-82E0-85BFC789F117}">
    <sortState xmlns:xlrd2="http://schemas.microsoft.com/office/spreadsheetml/2017/richdata2" ref="A2:Y691">
      <sortCondition ref="O1:O691"/>
    </sortState>
  </autoFilter>
  <sortState xmlns:xlrd2="http://schemas.microsoft.com/office/spreadsheetml/2017/richdata2" ref="A2:Y691">
    <sortCondition descending="1" ref="O1"/>
  </sortState>
  <hyperlinks>
    <hyperlink ref="C1" r:id="rId1" tooltip="sort by Case Open Date" display="https://www.justice.gov/atr/antitrust-case-filings?field_case_type_value=civil_merger&amp;field_brief_federal_court_value=All&amp;field_case_violation_tid=All&amp;industry-code=&amp;order=field_case_date&amp;sort=asc" xr:uid="{22160B9B-3FA2-45AD-9AEB-27776C2BC6AD}"/>
    <hyperlink ref="D1" r:id="rId2" tooltip="sort by Title" display="https://www.justice.gov/atr/antitrust-case-filings?field_case_type_value=civil_merger&amp;field_brief_federal_court_value=All&amp;field_case_violation_tid=All&amp;industry-code=&amp;order=title&amp;sort=asc" xr:uid="{B4F7A040-AB2A-4042-8A5C-C564712E029A}"/>
    <hyperlink ref="E1" r:id="rId3" tooltip="sort by Federal Court" display="https://www.justice.gov/atr/antitrust-case-filings?field_case_type_value=civil_merger&amp;field_brief_federal_court_value=All&amp;field_case_violation_tid=All&amp;industry-code=&amp;order=field_brief_federal_court&amp;sort=asc" xr:uid="{A08E66EC-29E1-401E-8538-15E53D1B0FDB}"/>
    <hyperlink ref="D136" r:id="rId4" display="https://www.ftc.gov/enforcement/cases-proceedings/161-0116/sherwin-williamsvalspar-matter" xr:uid="{397E8640-EE80-4D32-997E-B0C8A069BBCF}"/>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869C-EEF4-4EA0-B108-8E21A1A49967}">
  <dimension ref="A1:A23"/>
  <sheetViews>
    <sheetView workbookViewId="0">
      <selection activeCell="A6" sqref="A6"/>
    </sheetView>
  </sheetViews>
  <sheetFormatPr defaultColWidth="8.77734375" defaultRowHeight="14.4" x14ac:dyDescent="0.3"/>
  <sheetData>
    <row r="1" spans="1:1" x14ac:dyDescent="0.3">
      <c r="A1" s="7" t="s">
        <v>560</v>
      </c>
    </row>
    <row r="2" spans="1:1" x14ac:dyDescent="0.3">
      <c r="A2" t="s">
        <v>1230</v>
      </c>
    </row>
    <row r="3" spans="1:1" x14ac:dyDescent="0.3">
      <c r="A3" t="s">
        <v>1240</v>
      </c>
    </row>
    <row r="4" spans="1:1" x14ac:dyDescent="0.3">
      <c r="A4" t="s">
        <v>1334</v>
      </c>
    </row>
    <row r="5" spans="1:1" x14ac:dyDescent="0.3">
      <c r="A5" t="s">
        <v>1233</v>
      </c>
    </row>
    <row r="6" spans="1:1" x14ac:dyDescent="0.3">
      <c r="A6" t="s">
        <v>3632</v>
      </c>
    </row>
    <row r="7" spans="1:1" x14ac:dyDescent="0.3">
      <c r="A7" t="s">
        <v>1336</v>
      </c>
    </row>
    <row r="8" spans="1:1" x14ac:dyDescent="0.3">
      <c r="A8" t="s">
        <v>1268</v>
      </c>
    </row>
    <row r="9" spans="1:1" x14ac:dyDescent="0.3">
      <c r="A9" t="s">
        <v>1269</v>
      </c>
    </row>
    <row r="10" spans="1:1" x14ac:dyDescent="0.3">
      <c r="A10" t="s">
        <v>1333</v>
      </c>
    </row>
    <row r="11" spans="1:1" x14ac:dyDescent="0.3">
      <c r="A11" t="s">
        <v>1337</v>
      </c>
    </row>
    <row r="12" spans="1:1" x14ac:dyDescent="0.3">
      <c r="A12" t="s">
        <v>1360</v>
      </c>
    </row>
    <row r="13" spans="1:1" x14ac:dyDescent="0.3">
      <c r="A13" t="s">
        <v>460</v>
      </c>
    </row>
    <row r="14" spans="1:1" x14ac:dyDescent="0.3">
      <c r="A14" t="s">
        <v>1362</v>
      </c>
    </row>
    <row r="15" spans="1:1" x14ac:dyDescent="0.3">
      <c r="A15" t="s">
        <v>482</v>
      </c>
    </row>
    <row r="16" spans="1:1" x14ac:dyDescent="0.3">
      <c r="A16" t="s">
        <v>1361</v>
      </c>
    </row>
    <row r="17" spans="1:1" x14ac:dyDescent="0.3">
      <c r="A17" t="s">
        <v>1876</v>
      </c>
    </row>
    <row r="18" spans="1:1" x14ac:dyDescent="0.3">
      <c r="A18" t="s">
        <v>1874</v>
      </c>
    </row>
    <row r="19" spans="1:1" x14ac:dyDescent="0.3">
      <c r="A19" t="s">
        <v>1957</v>
      </c>
    </row>
    <row r="20" spans="1:1" x14ac:dyDescent="0.3">
      <c r="A20" t="s">
        <v>3173</v>
      </c>
    </row>
    <row r="21" spans="1:1" x14ac:dyDescent="0.3">
      <c r="A21" t="s">
        <v>3320</v>
      </c>
    </row>
    <row r="22" spans="1:1" x14ac:dyDescent="0.3">
      <c r="A22" t="s">
        <v>3348</v>
      </c>
    </row>
    <row r="23" spans="1:1" x14ac:dyDescent="0.3">
      <c r="A23" t="s">
        <v>3479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57073-5AF5-442C-BA59-761513729F7A}">
  <dimension ref="A1:C25"/>
  <sheetViews>
    <sheetView workbookViewId="0"/>
  </sheetViews>
  <sheetFormatPr defaultColWidth="8.77734375" defaultRowHeight="14.4" x14ac:dyDescent="0.3"/>
  <cols>
    <col min="1" max="1" width="19.44140625" bestFit="1" customWidth="1"/>
    <col min="2" max="2" width="46.6640625" customWidth="1"/>
  </cols>
  <sheetData>
    <row r="1" spans="1:2" x14ac:dyDescent="0.3">
      <c r="A1" s="7" t="s">
        <v>1241</v>
      </c>
      <c r="B1" s="7" t="s">
        <v>1242</v>
      </c>
    </row>
    <row r="2" spans="1:2" x14ac:dyDescent="0.3">
      <c r="A2" t="s">
        <v>0</v>
      </c>
      <c r="B2" t="s">
        <v>1338</v>
      </c>
    </row>
    <row r="3" spans="1:2" x14ac:dyDescent="0.3">
      <c r="A3" s="9" t="s">
        <v>415</v>
      </c>
      <c r="B3" t="s">
        <v>1340</v>
      </c>
    </row>
    <row r="4" spans="1:2" x14ac:dyDescent="0.3">
      <c r="A4" s="10" t="s">
        <v>45</v>
      </c>
      <c r="B4" t="s">
        <v>1341</v>
      </c>
    </row>
    <row r="5" spans="1:2" x14ac:dyDescent="0.3">
      <c r="A5" s="10" t="s">
        <v>1335</v>
      </c>
      <c r="B5" t="s">
        <v>1342</v>
      </c>
    </row>
    <row r="6" spans="1:2" x14ac:dyDescent="0.3">
      <c r="A6" s="10" t="s">
        <v>46</v>
      </c>
      <c r="B6" t="s">
        <v>1344</v>
      </c>
    </row>
    <row r="7" spans="1:2" x14ac:dyDescent="0.3">
      <c r="A7" s="10" t="s">
        <v>3387</v>
      </c>
      <c r="B7" t="s">
        <v>1345</v>
      </c>
    </row>
    <row r="8" spans="1:2" x14ac:dyDescent="0.3">
      <c r="A8" s="9" t="s">
        <v>1</v>
      </c>
      <c r="B8" t="s">
        <v>1346</v>
      </c>
    </row>
    <row r="9" spans="1:2" x14ac:dyDescent="0.3">
      <c r="A9" t="s">
        <v>23</v>
      </c>
      <c r="B9" t="s">
        <v>1347</v>
      </c>
    </row>
    <row r="10" spans="1:2" x14ac:dyDescent="0.3">
      <c r="A10" t="s">
        <v>2</v>
      </c>
      <c r="B10" t="s">
        <v>1348</v>
      </c>
    </row>
    <row r="11" spans="1:2" x14ac:dyDescent="0.3">
      <c r="A11" t="s">
        <v>24</v>
      </c>
      <c r="B11" t="s">
        <v>1349</v>
      </c>
    </row>
    <row r="12" spans="1:2" x14ac:dyDescent="0.3">
      <c r="A12" t="s">
        <v>3</v>
      </c>
      <c r="B12" t="s">
        <v>1350</v>
      </c>
    </row>
    <row r="13" spans="1:2" x14ac:dyDescent="0.3">
      <c r="A13" t="s">
        <v>1364</v>
      </c>
      <c r="B13" t="s">
        <v>1365</v>
      </c>
    </row>
    <row r="14" spans="1:2" x14ac:dyDescent="0.3">
      <c r="A14" t="s">
        <v>25</v>
      </c>
      <c r="B14" t="s">
        <v>1351</v>
      </c>
    </row>
    <row r="15" spans="1:2" x14ac:dyDescent="0.3">
      <c r="A15" t="s">
        <v>1363</v>
      </c>
      <c r="B15" t="s">
        <v>1352</v>
      </c>
    </row>
    <row r="16" spans="1:2" x14ac:dyDescent="0.3">
      <c r="A16" t="s">
        <v>29</v>
      </c>
      <c r="B16" t="s">
        <v>1353</v>
      </c>
    </row>
    <row r="17" spans="1:3" x14ac:dyDescent="0.3">
      <c r="A17" t="s">
        <v>1231</v>
      </c>
      <c r="B17" t="s">
        <v>1354</v>
      </c>
    </row>
    <row r="18" spans="1:3" x14ac:dyDescent="0.3">
      <c r="A18" t="s">
        <v>1232</v>
      </c>
      <c r="B18" t="s">
        <v>1355</v>
      </c>
    </row>
    <row r="19" spans="1:3" x14ac:dyDescent="0.3">
      <c r="A19" t="s">
        <v>1358</v>
      </c>
      <c r="B19" t="s">
        <v>1356</v>
      </c>
    </row>
    <row r="20" spans="1:3" x14ac:dyDescent="0.3">
      <c r="A20" t="s">
        <v>560</v>
      </c>
      <c r="B20" t="s">
        <v>1357</v>
      </c>
    </row>
    <row r="21" spans="1:3" x14ac:dyDescent="0.3">
      <c r="A21" t="s">
        <v>732</v>
      </c>
      <c r="B21" t="s">
        <v>1258</v>
      </c>
    </row>
    <row r="22" spans="1:3" x14ac:dyDescent="0.3">
      <c r="A22" t="s">
        <v>1024</v>
      </c>
      <c r="B22" t="s">
        <v>2751</v>
      </c>
    </row>
    <row r="23" spans="1:3" x14ac:dyDescent="0.3">
      <c r="A23" t="s">
        <v>1025</v>
      </c>
      <c r="B23" t="s">
        <v>1359</v>
      </c>
    </row>
    <row r="24" spans="1:3" x14ac:dyDescent="0.3">
      <c r="A24" t="s">
        <v>1261</v>
      </c>
      <c r="B24" t="s">
        <v>1262</v>
      </c>
      <c r="C24" t="s">
        <v>1339</v>
      </c>
    </row>
    <row r="25" spans="1:3" x14ac:dyDescent="0.3">
      <c r="A25" t="s">
        <v>1965</v>
      </c>
      <c r="B25" t="s">
        <v>3478</v>
      </c>
    </row>
  </sheetData>
  <hyperlinks>
    <hyperlink ref="A4" r:id="rId1" tooltip="sort by Case Open Date" display="https://www.justice.gov/atr/antitrust-case-filings?field_case_type_value=civil_merger&amp;field_brief_federal_court_value=All&amp;field_case_violation_tid=All&amp;industry-code=&amp;order=field_case_date&amp;sort=asc" xr:uid="{F575F88B-48EC-4D5E-B161-33E00F23F33C}"/>
    <hyperlink ref="A5" r:id="rId2" tooltip="sort by Title" display="https://www.justice.gov/atr/antitrust-case-filings?field_case_type_value=civil_merger&amp;field_brief_federal_court_value=All&amp;field_case_violation_tid=All&amp;industry-code=&amp;order=title&amp;sort=asc" xr:uid="{0D2BFB9D-6C00-4373-B788-221E33450C35}"/>
    <hyperlink ref="A6" r:id="rId3" tooltip="sort by Federal Court" display="https://www.justice.gov/atr/antitrust-case-filings?field_case_type_value=civil_merger&amp;field_brief_federal_court_value=All&amp;field_case_violation_tid=All&amp;industry-code=&amp;order=field_brief_federal_court&amp;sort=asc" xr:uid="{A5C6735E-1C2F-4A7F-A478-DA0DEC02398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BF175-7E21-4E19-956A-2073F42FE1B6}">
  <dimension ref="A1:Y71"/>
  <sheetViews>
    <sheetView tabSelected="1" workbookViewId="0"/>
  </sheetViews>
  <sheetFormatPr defaultRowHeight="14.4" x14ac:dyDescent="0.3"/>
  <cols>
    <col min="3" max="3" width="12.5546875" bestFit="1" customWidth="1"/>
    <col min="14" max="15" width="10.5546875" bestFit="1" customWidth="1"/>
  </cols>
  <sheetData>
    <row r="1" spans="1:25" x14ac:dyDescent="0.3">
      <c r="A1" s="9" t="s">
        <v>0</v>
      </c>
      <c r="B1" s="9" t="s">
        <v>415</v>
      </c>
      <c r="C1" s="10" t="s">
        <v>45</v>
      </c>
      <c r="D1" s="10" t="s">
        <v>1335</v>
      </c>
      <c r="E1" s="10" t="s">
        <v>46</v>
      </c>
      <c r="F1" s="10" t="s">
        <v>418</v>
      </c>
      <c r="G1" s="9" t="s">
        <v>419</v>
      </c>
      <c r="H1" s="9" t="s">
        <v>1</v>
      </c>
      <c r="I1" s="9" t="s">
        <v>23</v>
      </c>
      <c r="J1" s="9" t="s">
        <v>2</v>
      </c>
      <c r="K1" s="9" t="s">
        <v>24</v>
      </c>
      <c r="L1" t="s">
        <v>3</v>
      </c>
      <c r="M1" t="s">
        <v>1364</v>
      </c>
      <c r="N1" t="s">
        <v>25</v>
      </c>
      <c r="O1" t="s">
        <v>1363</v>
      </c>
      <c r="P1" t="s">
        <v>29</v>
      </c>
      <c r="Q1" t="s">
        <v>1231</v>
      </c>
      <c r="R1" t="s">
        <v>1232</v>
      </c>
      <c r="S1" t="s">
        <v>1358</v>
      </c>
      <c r="T1" t="s">
        <v>560</v>
      </c>
      <c r="U1" t="s">
        <v>732</v>
      </c>
      <c r="V1" t="s">
        <v>1024</v>
      </c>
      <c r="W1" t="s">
        <v>1025</v>
      </c>
      <c r="X1" t="s">
        <v>1261</v>
      </c>
      <c r="Y1" t="s">
        <v>3642</v>
      </c>
    </row>
    <row r="2" spans="1:25" ht="16.8" x14ac:dyDescent="0.3">
      <c r="A2" t="s">
        <v>4</v>
      </c>
      <c r="B2">
        <v>2000</v>
      </c>
      <c r="C2" s="4">
        <v>36704</v>
      </c>
      <c r="D2" s="2" t="s">
        <v>218</v>
      </c>
      <c r="E2" s="3" t="s">
        <v>48</v>
      </c>
      <c r="F2" s="3" t="s">
        <v>811</v>
      </c>
      <c r="G2" s="3" t="s">
        <v>811</v>
      </c>
      <c r="H2" s="3" t="s">
        <v>463</v>
      </c>
      <c r="I2" s="3" t="s">
        <v>802</v>
      </c>
      <c r="J2" s="3" t="s">
        <v>802</v>
      </c>
      <c r="K2" s="3" t="s">
        <v>812</v>
      </c>
      <c r="L2" s="3" t="s">
        <v>812</v>
      </c>
      <c r="M2">
        <f t="shared" ref="M2:M23" si="0">IF(MONTH(N2) &lt; 10, YEAR(N2), YEAR(N2)+1)</f>
        <v>2000</v>
      </c>
      <c r="N2" s="1">
        <v>36703</v>
      </c>
      <c r="O2" t="s">
        <v>466</v>
      </c>
      <c r="P2">
        <v>129000</v>
      </c>
      <c r="S2" t="s">
        <v>30</v>
      </c>
      <c r="Y2" t="s">
        <v>3643</v>
      </c>
    </row>
    <row r="3" spans="1:25" ht="16.8" x14ac:dyDescent="0.3">
      <c r="A3" t="s">
        <v>4</v>
      </c>
      <c r="B3">
        <v>2018</v>
      </c>
      <c r="C3" s="4">
        <v>43059</v>
      </c>
      <c r="D3" s="2" t="s">
        <v>60</v>
      </c>
      <c r="E3" s="3" t="s">
        <v>48</v>
      </c>
      <c r="F3" s="3" t="s">
        <v>439</v>
      </c>
      <c r="G3" s="3" t="s">
        <v>439</v>
      </c>
      <c r="H3" s="3" t="s">
        <v>445</v>
      </c>
      <c r="I3" s="3" t="s">
        <v>443</v>
      </c>
      <c r="J3" s="3" t="s">
        <v>443</v>
      </c>
      <c r="K3" s="3" t="s">
        <v>444</v>
      </c>
      <c r="L3" s="3" t="s">
        <v>444</v>
      </c>
      <c r="M3">
        <f t="shared" si="0"/>
        <v>2018</v>
      </c>
      <c r="N3" s="1">
        <v>43059</v>
      </c>
      <c r="P3">
        <v>108400</v>
      </c>
      <c r="S3" t="s">
        <v>15</v>
      </c>
      <c r="Y3" t="s">
        <v>3643</v>
      </c>
    </row>
    <row r="4" spans="1:25" ht="16.8" x14ac:dyDescent="0.3">
      <c r="A4" t="s">
        <v>4</v>
      </c>
      <c r="B4">
        <v>2016</v>
      </c>
      <c r="C4" s="4">
        <v>42558</v>
      </c>
      <c r="D4" s="2" t="s">
        <v>72</v>
      </c>
      <c r="E4" s="3" t="s">
        <v>48</v>
      </c>
      <c r="F4" s="3" t="s">
        <v>468</v>
      </c>
      <c r="G4" s="3" t="s">
        <v>468</v>
      </c>
      <c r="H4" s="3" t="s">
        <v>471</v>
      </c>
      <c r="I4" s="3" t="s">
        <v>469</v>
      </c>
      <c r="J4" s="3" t="s">
        <v>469</v>
      </c>
      <c r="K4" s="3" t="s">
        <v>470</v>
      </c>
      <c r="L4" s="3" t="s">
        <v>470</v>
      </c>
      <c r="M4">
        <f t="shared" si="0"/>
        <v>2016</v>
      </c>
      <c r="N4" s="1">
        <v>42571</v>
      </c>
      <c r="O4" s="1">
        <v>43395</v>
      </c>
      <c r="P4">
        <v>107000</v>
      </c>
      <c r="S4" t="s">
        <v>30</v>
      </c>
      <c r="Y4" t="s">
        <v>3643</v>
      </c>
    </row>
    <row r="5" spans="1:25" ht="16.8" x14ac:dyDescent="0.3">
      <c r="A5" t="s">
        <v>4</v>
      </c>
      <c r="B5">
        <v>2018</v>
      </c>
      <c r="C5" s="4">
        <v>43164</v>
      </c>
      <c r="D5" s="2" t="s">
        <v>56</v>
      </c>
      <c r="E5" s="3" t="s">
        <v>57</v>
      </c>
      <c r="F5" s="3" t="s">
        <v>432</v>
      </c>
      <c r="G5" s="3" t="s">
        <v>432</v>
      </c>
      <c r="H5" s="3" t="s">
        <v>420</v>
      </c>
      <c r="I5" s="3" t="s">
        <v>433</v>
      </c>
      <c r="J5" s="3" t="s">
        <v>433</v>
      </c>
      <c r="K5" s="3" t="s">
        <v>434</v>
      </c>
      <c r="L5" s="3" t="s">
        <v>434</v>
      </c>
      <c r="M5">
        <f t="shared" si="0"/>
        <v>2018</v>
      </c>
      <c r="N5" s="1">
        <v>43278</v>
      </c>
      <c r="O5" s="1">
        <v>43278</v>
      </c>
      <c r="P5">
        <v>85100</v>
      </c>
      <c r="S5" t="s">
        <v>30</v>
      </c>
      <c r="Y5" t="s">
        <v>3643</v>
      </c>
    </row>
    <row r="6" spans="1:25" ht="16.8" x14ac:dyDescent="0.3">
      <c r="A6" t="s">
        <v>4</v>
      </c>
      <c r="B6">
        <v>2016</v>
      </c>
      <c r="C6" s="4">
        <v>42283</v>
      </c>
      <c r="D6" s="2" t="s">
        <v>86</v>
      </c>
      <c r="E6" s="3" t="s">
        <v>48</v>
      </c>
      <c r="F6" s="3" t="s">
        <v>498</v>
      </c>
      <c r="G6" s="3" t="s">
        <v>498</v>
      </c>
      <c r="H6" s="3" t="s">
        <v>501</v>
      </c>
      <c r="I6" s="3" t="s">
        <v>499</v>
      </c>
      <c r="J6" s="3" t="s">
        <v>499</v>
      </c>
      <c r="K6" s="3" t="s">
        <v>500</v>
      </c>
      <c r="L6" s="3" t="s">
        <v>500</v>
      </c>
      <c r="M6">
        <f t="shared" si="0"/>
        <v>2016</v>
      </c>
      <c r="N6" s="1">
        <v>42485</v>
      </c>
      <c r="O6" s="1">
        <v>42622</v>
      </c>
      <c r="P6">
        <v>78700</v>
      </c>
      <c r="S6" t="s">
        <v>15</v>
      </c>
      <c r="Y6" t="s">
        <v>3643</v>
      </c>
    </row>
    <row r="7" spans="1:25" ht="16.8" x14ac:dyDescent="0.3">
      <c r="A7" t="s">
        <v>4</v>
      </c>
      <c r="B7">
        <v>1999</v>
      </c>
      <c r="C7" s="4">
        <v>36287</v>
      </c>
      <c r="D7" s="2" t="s">
        <v>240</v>
      </c>
      <c r="E7" s="3" t="s">
        <v>48</v>
      </c>
      <c r="F7" s="3" t="s">
        <v>3626</v>
      </c>
      <c r="G7" s="3" t="s">
        <v>3626</v>
      </c>
      <c r="H7" s="3" t="s">
        <v>420</v>
      </c>
      <c r="I7" s="3" t="s">
        <v>862</v>
      </c>
      <c r="J7" s="3" t="s">
        <v>862</v>
      </c>
      <c r="K7" s="3" t="s">
        <v>864</v>
      </c>
      <c r="L7" t="s">
        <v>1605</v>
      </c>
      <c r="M7">
        <f t="shared" si="0"/>
        <v>2000</v>
      </c>
      <c r="N7" s="1">
        <v>36503</v>
      </c>
      <c r="O7" s="1">
        <v>40641</v>
      </c>
      <c r="P7">
        <v>70000</v>
      </c>
      <c r="S7" t="s">
        <v>617</v>
      </c>
      <c r="Y7" t="s">
        <v>3643</v>
      </c>
    </row>
    <row r="8" spans="1:25" ht="16.8" x14ac:dyDescent="0.3">
      <c r="A8" t="s">
        <v>4</v>
      </c>
      <c r="B8">
        <v>2019</v>
      </c>
      <c r="C8" s="4">
        <v>43383</v>
      </c>
      <c r="D8" s="2" t="s">
        <v>47</v>
      </c>
      <c r="E8" s="3" t="s">
        <v>48</v>
      </c>
      <c r="F8" s="3">
        <v>446110</v>
      </c>
      <c r="G8" s="3">
        <v>524114</v>
      </c>
      <c r="H8" t="s">
        <v>420</v>
      </c>
      <c r="I8" t="s">
        <v>416</v>
      </c>
      <c r="J8" t="s">
        <v>416</v>
      </c>
      <c r="K8" t="s">
        <v>417</v>
      </c>
      <c r="L8" t="s">
        <v>417</v>
      </c>
      <c r="M8">
        <f t="shared" si="0"/>
        <v>2019</v>
      </c>
      <c r="N8" s="1">
        <v>43383</v>
      </c>
      <c r="O8" s="1">
        <v>43383</v>
      </c>
      <c r="P8">
        <v>69000</v>
      </c>
      <c r="S8" t="s">
        <v>30</v>
      </c>
      <c r="Y8" t="s">
        <v>3643</v>
      </c>
    </row>
    <row r="9" spans="1:25" ht="16.8" x14ac:dyDescent="0.3">
      <c r="A9" t="s">
        <v>4</v>
      </c>
      <c r="B9">
        <v>2017</v>
      </c>
      <c r="C9" s="4">
        <v>42726</v>
      </c>
      <c r="D9" s="2" t="s">
        <v>66</v>
      </c>
      <c r="E9" s="3" t="s">
        <v>48</v>
      </c>
      <c r="F9" s="3" t="s">
        <v>457</v>
      </c>
      <c r="G9" s="3" t="s">
        <v>457</v>
      </c>
      <c r="H9" s="3" t="s">
        <v>420</v>
      </c>
      <c r="I9" s="3" t="s">
        <v>458</v>
      </c>
      <c r="J9" s="3" t="s">
        <v>458</v>
      </c>
      <c r="K9" s="3" t="s">
        <v>459</v>
      </c>
      <c r="L9" s="3" t="s">
        <v>459</v>
      </c>
      <c r="M9">
        <f t="shared" si="0"/>
        <v>2018</v>
      </c>
      <c r="N9" s="1">
        <v>43249</v>
      </c>
      <c r="O9" s="1">
        <v>43249</v>
      </c>
      <c r="P9">
        <v>66000</v>
      </c>
      <c r="S9" t="s">
        <v>15</v>
      </c>
      <c r="Y9" t="s">
        <v>3643</v>
      </c>
    </row>
    <row r="10" spans="1:25" ht="16.8" x14ac:dyDescent="0.3">
      <c r="A10" t="s">
        <v>4</v>
      </c>
      <c r="B10">
        <v>2016</v>
      </c>
      <c r="C10" s="4">
        <v>42418</v>
      </c>
      <c r="D10" s="2" t="s">
        <v>41</v>
      </c>
      <c r="E10" s="3" t="s">
        <v>48</v>
      </c>
      <c r="F10" s="3" t="s">
        <v>42</v>
      </c>
      <c r="G10" s="3" t="s">
        <v>42</v>
      </c>
      <c r="H10" s="3" t="s">
        <v>420</v>
      </c>
      <c r="I10" s="3" t="s">
        <v>485</v>
      </c>
      <c r="J10" s="3" t="s">
        <v>485</v>
      </c>
      <c r="K10" s="3" t="s">
        <v>486</v>
      </c>
      <c r="L10" s="3" t="s">
        <v>486</v>
      </c>
      <c r="M10">
        <f t="shared" si="0"/>
        <v>2017</v>
      </c>
      <c r="N10" s="1">
        <v>42901</v>
      </c>
      <c r="O10" s="1">
        <v>43027</v>
      </c>
      <c r="P10">
        <v>62000</v>
      </c>
      <c r="S10" t="s">
        <v>15</v>
      </c>
      <c r="T10" t="s">
        <v>3646</v>
      </c>
    </row>
    <row r="11" spans="1:25" ht="16.8" x14ac:dyDescent="0.3">
      <c r="A11" t="s">
        <v>4</v>
      </c>
      <c r="B11">
        <v>1999</v>
      </c>
      <c r="C11" s="4">
        <v>36242</v>
      </c>
      <c r="D11" s="2" t="s">
        <v>245</v>
      </c>
      <c r="E11" s="3" t="s">
        <v>48</v>
      </c>
      <c r="F11" s="3" t="s">
        <v>861</v>
      </c>
      <c r="G11" s="3" t="s">
        <v>861</v>
      </c>
      <c r="H11" s="3" t="s">
        <v>420</v>
      </c>
      <c r="I11" s="3" t="s">
        <v>727</v>
      </c>
      <c r="J11" s="3" t="s">
        <v>727</v>
      </c>
      <c r="K11" s="3" t="s">
        <v>874</v>
      </c>
      <c r="L11" s="3" t="s">
        <v>874</v>
      </c>
      <c r="M11">
        <f t="shared" si="0"/>
        <v>1999</v>
      </c>
      <c r="N11" s="1">
        <v>36242</v>
      </c>
      <c r="O11" s="1">
        <v>36374</v>
      </c>
      <c r="P11">
        <v>58000</v>
      </c>
      <c r="S11" t="s">
        <v>30</v>
      </c>
      <c r="Y11" t="s">
        <v>3643</v>
      </c>
    </row>
    <row r="12" spans="1:25" ht="16.8" x14ac:dyDescent="0.3">
      <c r="A12" t="s">
        <v>4</v>
      </c>
      <c r="B12">
        <v>2000</v>
      </c>
      <c r="C12" s="4">
        <v>36671</v>
      </c>
      <c r="D12" s="2" t="s">
        <v>222</v>
      </c>
      <c r="E12" s="3" t="s">
        <v>48</v>
      </c>
      <c r="F12" s="3" t="s">
        <v>819</v>
      </c>
      <c r="G12" s="3" t="s">
        <v>819</v>
      </c>
      <c r="H12" s="3" t="s">
        <v>420</v>
      </c>
      <c r="I12" s="3" t="s">
        <v>820</v>
      </c>
      <c r="J12" s="3" t="s">
        <v>820</v>
      </c>
      <c r="K12" s="3" t="s">
        <v>821</v>
      </c>
      <c r="L12" s="3" t="s">
        <v>821</v>
      </c>
      <c r="M12">
        <f t="shared" si="0"/>
        <v>2000</v>
      </c>
      <c r="N12" s="1">
        <v>36671</v>
      </c>
      <c r="O12" s="1">
        <v>36796</v>
      </c>
      <c r="P12">
        <v>56000</v>
      </c>
      <c r="S12" t="s">
        <v>30</v>
      </c>
      <c r="Y12" t="s">
        <v>3643</v>
      </c>
    </row>
    <row r="13" spans="1:25" ht="16.8" x14ac:dyDescent="0.3">
      <c r="A13" t="s">
        <v>4</v>
      </c>
      <c r="B13">
        <v>1999</v>
      </c>
      <c r="C13" s="4">
        <v>36159</v>
      </c>
      <c r="D13" s="2" t="s">
        <v>249</v>
      </c>
      <c r="E13" s="3" t="s">
        <v>48</v>
      </c>
      <c r="F13" s="3" t="s">
        <v>882</v>
      </c>
      <c r="G13" s="3" t="s">
        <v>882</v>
      </c>
      <c r="H13" s="3" t="s">
        <v>885</v>
      </c>
      <c r="I13" s="3" t="s">
        <v>820</v>
      </c>
      <c r="J13" s="3" t="s">
        <v>820</v>
      </c>
      <c r="K13" s="3" t="s">
        <v>884</v>
      </c>
      <c r="L13" s="3" t="s">
        <v>884</v>
      </c>
      <c r="M13">
        <f t="shared" si="0"/>
        <v>1999</v>
      </c>
      <c r="N13" s="1">
        <v>36139</v>
      </c>
      <c r="O13" s="1">
        <v>37398</v>
      </c>
      <c r="P13">
        <v>55000</v>
      </c>
      <c r="S13" t="s">
        <v>15</v>
      </c>
      <c r="Y13" t="s">
        <v>3643</v>
      </c>
    </row>
    <row r="14" spans="1:25" ht="16.8" x14ac:dyDescent="0.3">
      <c r="A14" t="s">
        <v>4</v>
      </c>
      <c r="B14">
        <v>2015</v>
      </c>
      <c r="C14" s="4">
        <v>42248</v>
      </c>
      <c r="D14" s="2" t="s">
        <v>89</v>
      </c>
      <c r="E14" s="3" t="s">
        <v>48</v>
      </c>
      <c r="F14" s="3">
        <v>524114</v>
      </c>
      <c r="G14" s="3">
        <v>524114</v>
      </c>
      <c r="H14" s="3" t="s">
        <v>8</v>
      </c>
      <c r="I14" s="3" t="s">
        <v>509</v>
      </c>
      <c r="J14" s="3" t="s">
        <v>509</v>
      </c>
      <c r="K14" s="3" t="s">
        <v>510</v>
      </c>
      <c r="L14" s="3" t="s">
        <v>510</v>
      </c>
      <c r="M14">
        <f t="shared" si="0"/>
        <v>2016</v>
      </c>
      <c r="N14" s="5">
        <v>42572</v>
      </c>
      <c r="O14" s="1">
        <v>42853</v>
      </c>
      <c r="P14">
        <v>54000</v>
      </c>
      <c r="S14" t="s">
        <v>30</v>
      </c>
      <c r="Y14" t="s">
        <v>3643</v>
      </c>
    </row>
    <row r="15" spans="1:25" ht="16.8" x14ac:dyDescent="0.3">
      <c r="A15" t="s">
        <v>4</v>
      </c>
      <c r="B15">
        <v>1999</v>
      </c>
      <c r="C15" s="4">
        <v>36287</v>
      </c>
      <c r="D15" s="2" t="s">
        <v>240</v>
      </c>
      <c r="E15" s="3" t="s">
        <v>48</v>
      </c>
      <c r="F15" s="3" t="s">
        <v>861</v>
      </c>
      <c r="G15" s="3" t="s">
        <v>861</v>
      </c>
      <c r="H15" s="3" t="s">
        <v>420</v>
      </c>
      <c r="I15" s="3" t="s">
        <v>862</v>
      </c>
      <c r="J15" s="3" t="s">
        <v>862</v>
      </c>
      <c r="K15" s="3" t="s">
        <v>863</v>
      </c>
      <c r="L15" s="3" t="s">
        <v>863</v>
      </c>
      <c r="M15">
        <f t="shared" si="0"/>
        <v>1999</v>
      </c>
      <c r="N15" s="1">
        <v>36287</v>
      </c>
      <c r="O15" s="1">
        <v>40641</v>
      </c>
      <c r="P15">
        <v>53000</v>
      </c>
      <c r="S15" t="s">
        <v>30</v>
      </c>
      <c r="Y15" t="s">
        <v>3643</v>
      </c>
    </row>
    <row r="16" spans="1:25" ht="16.8" x14ac:dyDescent="0.3">
      <c r="A16" t="s">
        <v>4</v>
      </c>
      <c r="B16">
        <v>2009</v>
      </c>
      <c r="C16" s="4">
        <v>39766</v>
      </c>
      <c r="D16" s="2" t="s">
        <v>148</v>
      </c>
      <c r="E16" s="3" t="s">
        <v>48</v>
      </c>
      <c r="F16" s="3" t="s">
        <v>655</v>
      </c>
      <c r="G16" s="3" t="s">
        <v>655</v>
      </c>
      <c r="H16" s="3" t="s">
        <v>420</v>
      </c>
      <c r="I16" s="3" t="s">
        <v>658</v>
      </c>
      <c r="J16" s="3" t="s">
        <v>658</v>
      </c>
      <c r="K16" s="3" t="s">
        <v>469</v>
      </c>
      <c r="L16" s="3" t="s">
        <v>469</v>
      </c>
      <c r="M16">
        <f t="shared" si="0"/>
        <v>2009</v>
      </c>
      <c r="N16" s="1">
        <v>39756</v>
      </c>
      <c r="O16" s="1">
        <v>40036</v>
      </c>
      <c r="P16">
        <v>52000</v>
      </c>
      <c r="S16" t="s">
        <v>30</v>
      </c>
      <c r="Y16" t="s">
        <v>3643</v>
      </c>
    </row>
    <row r="17" spans="1:25" ht="16.8" x14ac:dyDescent="0.3">
      <c r="A17" t="s">
        <v>4</v>
      </c>
      <c r="B17">
        <v>2005</v>
      </c>
      <c r="C17" s="4">
        <v>38285</v>
      </c>
      <c r="D17" s="2" t="s">
        <v>185</v>
      </c>
      <c r="E17" s="3" t="s">
        <v>48</v>
      </c>
      <c r="F17" s="3">
        <v>513322</v>
      </c>
      <c r="G17" s="3">
        <v>513322</v>
      </c>
      <c r="H17" s="3" t="s">
        <v>420</v>
      </c>
      <c r="I17" s="3" t="s">
        <v>733</v>
      </c>
      <c r="J17" s="3" t="s">
        <v>733</v>
      </c>
      <c r="K17" s="3" t="s">
        <v>734</v>
      </c>
      <c r="L17" s="3" t="s">
        <v>734</v>
      </c>
      <c r="M17">
        <f t="shared" si="0"/>
        <v>2005</v>
      </c>
      <c r="N17" s="1">
        <v>38285</v>
      </c>
      <c r="O17" s="1">
        <v>38426</v>
      </c>
      <c r="P17">
        <v>41000</v>
      </c>
      <c r="S17" t="s">
        <v>30</v>
      </c>
      <c r="Y17" t="s">
        <v>3643</v>
      </c>
    </row>
    <row r="18" spans="1:25" ht="16.8" x14ac:dyDescent="0.3">
      <c r="A18" t="s">
        <v>4</v>
      </c>
      <c r="B18">
        <v>2011</v>
      </c>
      <c r="C18" s="4">
        <v>40786</v>
      </c>
      <c r="D18" s="2" t="s">
        <v>119</v>
      </c>
      <c r="E18" s="3" t="s">
        <v>48</v>
      </c>
      <c r="F18" s="3">
        <v>517212</v>
      </c>
      <c r="G18" s="3">
        <v>517212</v>
      </c>
      <c r="H18" s="3" t="s">
        <v>653</v>
      </c>
      <c r="I18" s="3" t="s">
        <v>587</v>
      </c>
      <c r="J18" s="3" t="s">
        <v>587</v>
      </c>
      <c r="K18" s="3" t="s">
        <v>589</v>
      </c>
      <c r="L18" s="3" t="s">
        <v>588</v>
      </c>
      <c r="M18">
        <f t="shared" si="0"/>
        <v>2011</v>
      </c>
      <c r="N18" s="5">
        <v>40786</v>
      </c>
      <c r="O18" s="1">
        <v>40897</v>
      </c>
      <c r="P18">
        <v>39000</v>
      </c>
      <c r="S18" t="s">
        <v>15</v>
      </c>
      <c r="Y18" t="s">
        <v>3643</v>
      </c>
    </row>
    <row r="19" spans="1:25" ht="16.8" x14ac:dyDescent="0.3">
      <c r="A19" t="s">
        <v>4</v>
      </c>
      <c r="B19">
        <v>2016</v>
      </c>
      <c r="C19" s="4">
        <v>42572</v>
      </c>
      <c r="D19" s="2" t="s">
        <v>71</v>
      </c>
      <c r="E19" s="3" t="s">
        <v>48</v>
      </c>
      <c r="F19" s="3">
        <v>524114</v>
      </c>
      <c r="G19" s="3">
        <v>524114</v>
      </c>
      <c r="H19" s="3" t="s">
        <v>8</v>
      </c>
      <c r="I19" s="3" t="s">
        <v>417</v>
      </c>
      <c r="J19" s="3" t="s">
        <v>417</v>
      </c>
      <c r="K19" s="3" t="s">
        <v>467</v>
      </c>
      <c r="L19" s="3" t="s">
        <v>467</v>
      </c>
      <c r="M19">
        <f t="shared" si="0"/>
        <v>2016</v>
      </c>
      <c r="N19" s="1">
        <v>42572</v>
      </c>
      <c r="O19" s="1">
        <v>42758</v>
      </c>
      <c r="P19">
        <v>37000</v>
      </c>
      <c r="S19" t="s">
        <v>15</v>
      </c>
      <c r="Y19" t="s">
        <v>3643</v>
      </c>
    </row>
    <row r="20" spans="1:25" ht="16.8" x14ac:dyDescent="0.3">
      <c r="A20" t="s">
        <v>4</v>
      </c>
      <c r="B20">
        <v>2017</v>
      </c>
      <c r="C20" s="4">
        <v>42831</v>
      </c>
      <c r="D20" s="2" t="s">
        <v>65</v>
      </c>
      <c r="E20" s="3" t="s">
        <v>48</v>
      </c>
      <c r="F20" s="3" t="s">
        <v>451</v>
      </c>
      <c r="G20" s="3" t="s">
        <v>451</v>
      </c>
      <c r="H20" s="3" t="s">
        <v>420</v>
      </c>
      <c r="I20" s="3" t="s">
        <v>452</v>
      </c>
      <c r="J20" s="3" t="s">
        <v>452</v>
      </c>
      <c r="K20" s="3" t="s">
        <v>453</v>
      </c>
      <c r="L20" s="3" t="s">
        <v>453</v>
      </c>
      <c r="M20">
        <f t="shared" si="0"/>
        <v>2018</v>
      </c>
      <c r="N20" s="1">
        <v>43010</v>
      </c>
      <c r="O20" s="1">
        <v>43165</v>
      </c>
      <c r="P20">
        <v>34000</v>
      </c>
      <c r="S20" t="s">
        <v>30</v>
      </c>
      <c r="Y20" t="s">
        <v>3643</v>
      </c>
    </row>
    <row r="21" spans="1:25" ht="16.8" x14ac:dyDescent="0.3">
      <c r="A21" t="s">
        <v>4</v>
      </c>
      <c r="B21">
        <v>2006</v>
      </c>
      <c r="C21" s="4">
        <v>38930</v>
      </c>
      <c r="D21" s="2" t="s">
        <v>174</v>
      </c>
      <c r="E21" s="3" t="s">
        <v>48</v>
      </c>
      <c r="F21" s="3" t="s">
        <v>716</v>
      </c>
      <c r="G21" s="3" t="s">
        <v>716</v>
      </c>
      <c r="H21" s="3" t="s">
        <v>420</v>
      </c>
      <c r="I21" s="3" t="s">
        <v>714</v>
      </c>
      <c r="J21" s="3" t="s">
        <v>714</v>
      </c>
      <c r="K21" s="3" t="s">
        <v>715</v>
      </c>
      <c r="L21" s="3" t="s">
        <v>715</v>
      </c>
      <c r="M21">
        <f t="shared" si="0"/>
        <v>2006</v>
      </c>
      <c r="N21" s="1">
        <v>38930</v>
      </c>
      <c r="O21" s="1">
        <v>39225</v>
      </c>
      <c r="P21">
        <v>33600</v>
      </c>
      <c r="S21" t="s">
        <v>30</v>
      </c>
      <c r="Y21" t="s">
        <v>3643</v>
      </c>
    </row>
    <row r="22" spans="1:25" ht="16.8" x14ac:dyDescent="0.3">
      <c r="A22" t="s">
        <v>4</v>
      </c>
      <c r="B22">
        <v>2019</v>
      </c>
      <c r="C22" s="4">
        <v>43374</v>
      </c>
      <c r="D22" s="2" t="s">
        <v>49</v>
      </c>
      <c r="E22" s="3" t="s">
        <v>48</v>
      </c>
      <c r="F22" s="3">
        <v>336412</v>
      </c>
      <c r="G22" s="3">
        <v>423860</v>
      </c>
      <c r="H22" s="3" t="s">
        <v>420</v>
      </c>
      <c r="I22" s="3" t="s">
        <v>421</v>
      </c>
      <c r="J22" s="3" t="s">
        <v>421</v>
      </c>
      <c r="K22" s="3" t="s">
        <v>422</v>
      </c>
      <c r="L22" s="3" t="s">
        <v>422</v>
      </c>
      <c r="M22">
        <f t="shared" si="0"/>
        <v>2019</v>
      </c>
      <c r="N22" s="1">
        <v>43374</v>
      </c>
      <c r="O22" s="1">
        <v>43374</v>
      </c>
      <c r="P22">
        <v>30000</v>
      </c>
      <c r="S22" t="s">
        <v>30</v>
      </c>
      <c r="Y22" t="s">
        <v>3643</v>
      </c>
    </row>
    <row r="23" spans="1:25" ht="16.8" x14ac:dyDescent="0.3">
      <c r="A23" t="s">
        <v>4</v>
      </c>
      <c r="B23">
        <v>2017</v>
      </c>
      <c r="C23" s="4">
        <v>42898</v>
      </c>
      <c r="D23" s="2" t="s">
        <v>39</v>
      </c>
      <c r="E23" s="3" t="s">
        <v>48</v>
      </c>
      <c r="F23" s="3" t="s">
        <v>40</v>
      </c>
      <c r="G23" s="3" t="s">
        <v>40</v>
      </c>
      <c r="H23" s="3" t="s">
        <v>420</v>
      </c>
      <c r="I23" t="s">
        <v>18</v>
      </c>
      <c r="J23" t="s">
        <v>18</v>
      </c>
      <c r="K23" t="s">
        <v>19</v>
      </c>
      <c r="L23" t="s">
        <v>19</v>
      </c>
      <c r="M23">
        <f t="shared" si="0"/>
        <v>2017</v>
      </c>
      <c r="N23" s="1">
        <v>42898</v>
      </c>
      <c r="O23" s="1">
        <v>43024</v>
      </c>
      <c r="P23">
        <v>30000</v>
      </c>
      <c r="S23" t="s">
        <v>15</v>
      </c>
      <c r="Y23" t="s">
        <v>3643</v>
      </c>
    </row>
    <row r="24" spans="1:25" ht="16.8" x14ac:dyDescent="0.3">
      <c r="A24" t="s">
        <v>4</v>
      </c>
      <c r="B24">
        <v>2016</v>
      </c>
      <c r="C24" s="4" t="s">
        <v>466</v>
      </c>
      <c r="D24" s="2" t="s">
        <v>466</v>
      </c>
      <c r="E24" s="3" t="s">
        <v>466</v>
      </c>
      <c r="F24" s="3">
        <v>488510</v>
      </c>
      <c r="G24" s="3">
        <v>488510</v>
      </c>
      <c r="H24" t="s">
        <v>1879</v>
      </c>
      <c r="I24" s="3" t="s">
        <v>1390</v>
      </c>
      <c r="J24" s="3" t="s">
        <v>1390</v>
      </c>
      <c r="K24" s="3" t="s">
        <v>1391</v>
      </c>
      <c r="L24" s="3" t="s">
        <v>1391</v>
      </c>
      <c r="M24">
        <v>2016</v>
      </c>
      <c r="N24" t="s">
        <v>466</v>
      </c>
      <c r="O24" t="s">
        <v>466</v>
      </c>
      <c r="P24">
        <v>28000</v>
      </c>
      <c r="S24" t="s">
        <v>30</v>
      </c>
      <c r="Y24" t="s">
        <v>3643</v>
      </c>
    </row>
    <row r="25" spans="1:25" ht="16.8" x14ac:dyDescent="0.3">
      <c r="A25" t="s">
        <v>4</v>
      </c>
      <c r="B25">
        <v>2016</v>
      </c>
      <c r="C25" s="4">
        <v>42466</v>
      </c>
      <c r="D25" s="2" t="s">
        <v>76</v>
      </c>
      <c r="E25" s="3" t="s">
        <v>64</v>
      </c>
      <c r="F25" s="3" t="s">
        <v>481</v>
      </c>
      <c r="G25" s="3" t="s">
        <v>481</v>
      </c>
      <c r="H25" s="3" t="s">
        <v>463</v>
      </c>
      <c r="I25" s="3" t="s">
        <v>480</v>
      </c>
      <c r="J25" s="3" t="s">
        <v>480</v>
      </c>
      <c r="K25" s="3" t="s">
        <v>19</v>
      </c>
      <c r="L25" s="3" t="s">
        <v>19</v>
      </c>
      <c r="M25">
        <f t="shared" ref="M25:M40" si="1">IF(MONTH(N25) &lt; 10, YEAR(N25), YEAR(N25)+1)</f>
        <v>2016</v>
      </c>
      <c r="N25" s="1">
        <v>42466</v>
      </c>
      <c r="O25" s="3" t="s">
        <v>466</v>
      </c>
      <c r="P25">
        <v>28000</v>
      </c>
      <c r="S25" t="s">
        <v>30</v>
      </c>
      <c r="Y25" t="s">
        <v>3643</v>
      </c>
    </row>
    <row r="26" spans="1:25" ht="16.8" x14ac:dyDescent="0.3">
      <c r="A26" t="s">
        <v>4</v>
      </c>
      <c r="B26">
        <v>2009</v>
      </c>
      <c r="C26" s="4">
        <v>39751</v>
      </c>
      <c r="D26" s="2" t="s">
        <v>149</v>
      </c>
      <c r="E26" s="3" t="s">
        <v>48</v>
      </c>
      <c r="F26" s="3">
        <v>513322</v>
      </c>
      <c r="G26" s="3">
        <v>513322</v>
      </c>
      <c r="H26" s="3" t="s">
        <v>420</v>
      </c>
      <c r="I26" s="3" t="s">
        <v>578</v>
      </c>
      <c r="J26" s="3" t="s">
        <v>578</v>
      </c>
      <c r="K26" s="3" t="s">
        <v>659</v>
      </c>
      <c r="L26" s="3" t="s">
        <v>659</v>
      </c>
      <c r="M26">
        <f t="shared" si="1"/>
        <v>2009</v>
      </c>
      <c r="N26" s="1">
        <v>39751</v>
      </c>
      <c r="O26" s="1">
        <v>40641</v>
      </c>
      <c r="P26">
        <v>28000</v>
      </c>
      <c r="S26" t="s">
        <v>30</v>
      </c>
      <c r="Y26" t="s">
        <v>3643</v>
      </c>
    </row>
    <row r="27" spans="1:25" ht="16.8" x14ac:dyDescent="0.3">
      <c r="A27" t="s">
        <v>4</v>
      </c>
      <c r="B27">
        <v>2008</v>
      </c>
      <c r="C27" s="4">
        <v>39491</v>
      </c>
      <c r="D27" s="2" t="s">
        <v>161</v>
      </c>
      <c r="E27" s="3" t="s">
        <v>48</v>
      </c>
      <c r="F27" s="3">
        <v>515112</v>
      </c>
      <c r="G27" s="3">
        <v>515112</v>
      </c>
      <c r="H27" s="3" t="s">
        <v>420</v>
      </c>
      <c r="I27" s="3" t="s">
        <v>687</v>
      </c>
      <c r="J27" s="3" t="s">
        <v>687</v>
      </c>
      <c r="K27" s="3" t="s">
        <v>688</v>
      </c>
      <c r="L27" s="3" t="s">
        <v>688</v>
      </c>
      <c r="M27">
        <f t="shared" si="1"/>
        <v>2008</v>
      </c>
      <c r="N27" s="1">
        <v>39491</v>
      </c>
      <c r="O27" s="1">
        <v>39658</v>
      </c>
      <c r="P27">
        <v>28000</v>
      </c>
      <c r="S27" t="s">
        <v>30</v>
      </c>
      <c r="T27" t="s">
        <v>1256</v>
      </c>
      <c r="Y27" t="s">
        <v>3643</v>
      </c>
    </row>
    <row r="28" spans="1:25" ht="16.8" x14ac:dyDescent="0.3">
      <c r="A28" t="s">
        <v>4</v>
      </c>
      <c r="B28">
        <v>2000</v>
      </c>
      <c r="C28" s="4">
        <v>36767</v>
      </c>
      <c r="D28" s="2" t="s">
        <v>215</v>
      </c>
      <c r="E28" s="3" t="s">
        <v>48</v>
      </c>
      <c r="F28" s="3" t="s">
        <v>800</v>
      </c>
      <c r="G28" s="3" t="s">
        <v>800</v>
      </c>
      <c r="H28" s="3" t="s">
        <v>420</v>
      </c>
      <c r="I28" s="3" t="s">
        <v>804</v>
      </c>
      <c r="J28" s="3" t="s">
        <v>804</v>
      </c>
      <c r="K28" s="3" t="s">
        <v>805</v>
      </c>
      <c r="L28" s="3" t="s">
        <v>805</v>
      </c>
      <c r="M28">
        <f t="shared" si="1"/>
        <v>2000</v>
      </c>
      <c r="N28" s="1">
        <v>36767</v>
      </c>
      <c r="O28" s="1">
        <v>37140</v>
      </c>
      <c r="P28">
        <v>23800</v>
      </c>
      <c r="S28" t="s">
        <v>15</v>
      </c>
      <c r="Y28" t="s">
        <v>3643</v>
      </c>
    </row>
    <row r="29" spans="1:25" ht="16.8" x14ac:dyDescent="0.3">
      <c r="A29" t="s">
        <v>4</v>
      </c>
      <c r="B29">
        <v>2013</v>
      </c>
      <c r="C29" s="4">
        <v>41305</v>
      </c>
      <c r="D29" s="2" t="s">
        <v>108</v>
      </c>
      <c r="E29" s="3" t="s">
        <v>48</v>
      </c>
      <c r="F29" s="3" t="s">
        <v>468</v>
      </c>
      <c r="G29" s="3" t="s">
        <v>468</v>
      </c>
      <c r="H29" s="3" t="s">
        <v>420</v>
      </c>
      <c r="I29" s="3" t="s">
        <v>469</v>
      </c>
      <c r="J29" s="3" t="s">
        <v>469</v>
      </c>
      <c r="K29" s="3" t="s">
        <v>555</v>
      </c>
      <c r="L29" s="3" t="s">
        <v>555</v>
      </c>
      <c r="M29">
        <f t="shared" si="1"/>
        <v>2013</v>
      </c>
      <c r="N29" s="1">
        <v>41305</v>
      </c>
      <c r="O29" s="1">
        <v>41571</v>
      </c>
      <c r="P29">
        <v>20100</v>
      </c>
      <c r="S29" t="s">
        <v>30</v>
      </c>
      <c r="Y29" t="s">
        <v>3643</v>
      </c>
    </row>
    <row r="30" spans="1:25" ht="16.8" x14ac:dyDescent="0.3">
      <c r="A30" t="s">
        <v>4</v>
      </c>
      <c r="B30">
        <v>1996</v>
      </c>
      <c r="C30" s="4">
        <v>35009</v>
      </c>
      <c r="D30" s="2" t="s">
        <v>302</v>
      </c>
      <c r="E30" s="3" t="s">
        <v>79</v>
      </c>
      <c r="F30" s="3" t="s">
        <v>1175</v>
      </c>
      <c r="G30" s="3" t="s">
        <v>1175</v>
      </c>
      <c r="H30" s="3" t="s">
        <v>420</v>
      </c>
      <c r="I30" s="3" t="s">
        <v>433</v>
      </c>
      <c r="J30" s="3" t="s">
        <v>433</v>
      </c>
      <c r="K30" s="3" t="s">
        <v>1176</v>
      </c>
      <c r="L30" s="3" t="s">
        <v>1176</v>
      </c>
      <c r="M30">
        <f t="shared" si="1"/>
        <v>1996</v>
      </c>
      <c r="N30" s="1">
        <v>35009</v>
      </c>
      <c r="O30" s="1">
        <v>35080</v>
      </c>
      <c r="P30">
        <v>19000</v>
      </c>
      <c r="S30" t="s">
        <v>30</v>
      </c>
      <c r="Y30" t="s">
        <v>3643</v>
      </c>
    </row>
    <row r="31" spans="1:25" ht="16.8" x14ac:dyDescent="0.3">
      <c r="A31" t="s">
        <v>4</v>
      </c>
      <c r="B31">
        <v>2012</v>
      </c>
      <c r="C31" s="4">
        <v>41116</v>
      </c>
      <c r="D31" s="2" t="s">
        <v>113</v>
      </c>
      <c r="E31" s="3" t="s">
        <v>48</v>
      </c>
      <c r="F31" s="3" t="s">
        <v>571</v>
      </c>
      <c r="G31" s="3" t="s">
        <v>571</v>
      </c>
      <c r="H31" s="3" t="s">
        <v>420</v>
      </c>
      <c r="I31" s="3" t="s">
        <v>421</v>
      </c>
      <c r="J31" s="3" t="s">
        <v>421</v>
      </c>
      <c r="K31" s="3" t="s">
        <v>572</v>
      </c>
      <c r="L31" s="3" t="s">
        <v>572</v>
      </c>
      <c r="M31">
        <f t="shared" si="1"/>
        <v>2012</v>
      </c>
      <c r="N31" s="1">
        <v>41116</v>
      </c>
      <c r="O31" s="1">
        <v>41423</v>
      </c>
      <c r="P31">
        <v>18400</v>
      </c>
      <c r="S31" t="s">
        <v>30</v>
      </c>
      <c r="Y31" t="s">
        <v>3643</v>
      </c>
    </row>
    <row r="32" spans="1:25" ht="16.8" x14ac:dyDescent="0.3">
      <c r="A32" t="s">
        <v>4</v>
      </c>
      <c r="B32">
        <v>2008</v>
      </c>
      <c r="C32" s="4">
        <v>39497</v>
      </c>
      <c r="D32" s="2" t="s">
        <v>160</v>
      </c>
      <c r="E32" s="3" t="s">
        <v>48</v>
      </c>
      <c r="F32" s="3" t="s">
        <v>684</v>
      </c>
      <c r="G32" s="3" t="s">
        <v>684</v>
      </c>
      <c r="H32" s="3" t="s">
        <v>420</v>
      </c>
      <c r="I32" s="3" t="s">
        <v>685</v>
      </c>
      <c r="J32" s="3" t="s">
        <v>685</v>
      </c>
      <c r="K32" s="3" t="s">
        <v>686</v>
      </c>
      <c r="L32" s="3" t="s">
        <v>686</v>
      </c>
      <c r="M32">
        <f t="shared" si="1"/>
        <v>2008</v>
      </c>
      <c r="N32" s="1">
        <v>39497</v>
      </c>
      <c r="O32" s="1">
        <v>39616</v>
      </c>
      <c r="P32">
        <v>17200</v>
      </c>
      <c r="S32" t="s">
        <v>30</v>
      </c>
      <c r="T32" t="s">
        <v>1255</v>
      </c>
      <c r="Y32" t="s">
        <v>3643</v>
      </c>
    </row>
    <row r="33" spans="1:25" ht="16.8" x14ac:dyDescent="0.3">
      <c r="A33" t="s">
        <v>4</v>
      </c>
      <c r="B33">
        <v>2006</v>
      </c>
      <c r="C33" s="4">
        <v>38652</v>
      </c>
      <c r="D33" s="2" t="s">
        <v>180</v>
      </c>
      <c r="E33" s="3" t="s">
        <v>48</v>
      </c>
      <c r="F33" s="3" t="s">
        <v>726</v>
      </c>
      <c r="G33" s="3" t="s">
        <v>726</v>
      </c>
      <c r="H33" s="3" t="s">
        <v>420</v>
      </c>
      <c r="I33" s="3" t="s">
        <v>727</v>
      </c>
      <c r="J33" s="3" t="s">
        <v>727</v>
      </c>
      <c r="K33" s="3" t="s">
        <v>587</v>
      </c>
      <c r="L33" s="3" t="s">
        <v>587</v>
      </c>
      <c r="M33">
        <f t="shared" si="1"/>
        <v>2006</v>
      </c>
      <c r="N33" s="1">
        <v>38652</v>
      </c>
      <c r="O33" s="1">
        <v>39170</v>
      </c>
      <c r="P33">
        <v>16000</v>
      </c>
      <c r="S33" t="s">
        <v>30</v>
      </c>
      <c r="Y33" t="s">
        <v>3643</v>
      </c>
    </row>
    <row r="34" spans="1:25" ht="16.8" x14ac:dyDescent="0.3">
      <c r="A34" t="s">
        <v>4</v>
      </c>
      <c r="B34">
        <v>2000</v>
      </c>
      <c r="C34" s="4">
        <v>36699</v>
      </c>
      <c r="D34" s="2" t="s">
        <v>219</v>
      </c>
      <c r="E34" s="3" t="s">
        <v>77</v>
      </c>
      <c r="F34" s="3" t="s">
        <v>813</v>
      </c>
      <c r="G34" s="3" t="s">
        <v>813</v>
      </c>
      <c r="H34" s="3" t="s">
        <v>501</v>
      </c>
      <c r="I34" s="3" t="s">
        <v>815</v>
      </c>
      <c r="J34" s="3" t="s">
        <v>815</v>
      </c>
      <c r="K34" s="3" t="s">
        <v>816</v>
      </c>
      <c r="L34" s="3" t="s">
        <v>816</v>
      </c>
      <c r="M34">
        <f t="shared" si="1"/>
        <v>2000</v>
      </c>
      <c r="N34" s="1">
        <v>36699</v>
      </c>
      <c r="O34" s="1">
        <v>36802</v>
      </c>
      <c r="P34">
        <v>15000</v>
      </c>
      <c r="S34" t="s">
        <v>30</v>
      </c>
      <c r="Y34" t="s">
        <v>3643</v>
      </c>
    </row>
    <row r="35" spans="1:25" ht="16.8" x14ac:dyDescent="0.3">
      <c r="A35" t="s">
        <v>4</v>
      </c>
      <c r="B35">
        <v>2000</v>
      </c>
      <c r="C35" s="4">
        <v>36472</v>
      </c>
      <c r="D35" s="2" t="s">
        <v>230</v>
      </c>
      <c r="E35" s="3" t="s">
        <v>48</v>
      </c>
      <c r="F35" s="3" t="s">
        <v>839</v>
      </c>
      <c r="G35" s="3" t="s">
        <v>839</v>
      </c>
      <c r="H35" s="3" t="s">
        <v>420</v>
      </c>
      <c r="I35" s="3" t="s">
        <v>840</v>
      </c>
      <c r="J35" s="3" t="s">
        <v>840</v>
      </c>
      <c r="K35" s="3" t="s">
        <v>841</v>
      </c>
      <c r="L35" s="3" t="s">
        <v>841</v>
      </c>
      <c r="M35">
        <f t="shared" si="1"/>
        <v>2000</v>
      </c>
      <c r="N35" s="1">
        <v>36472</v>
      </c>
      <c r="O35" s="1">
        <v>36607</v>
      </c>
      <c r="P35">
        <v>15000</v>
      </c>
      <c r="S35" t="s">
        <v>15</v>
      </c>
      <c r="Y35" t="s">
        <v>3643</v>
      </c>
    </row>
    <row r="36" spans="1:25" ht="16.8" x14ac:dyDescent="0.3">
      <c r="A36" t="s">
        <v>4</v>
      </c>
      <c r="B36">
        <v>2006</v>
      </c>
      <c r="C36" s="4">
        <v>38891</v>
      </c>
      <c r="D36" s="2" t="s">
        <v>176</v>
      </c>
      <c r="E36" s="3" t="s">
        <v>48</v>
      </c>
      <c r="F36" s="3">
        <v>331492</v>
      </c>
      <c r="G36" s="3">
        <v>331492</v>
      </c>
      <c r="H36" s="3" t="s">
        <v>721</v>
      </c>
      <c r="I36" s="3" t="s">
        <v>719</v>
      </c>
      <c r="J36" s="3" t="s">
        <v>719</v>
      </c>
      <c r="K36" s="3" t="s">
        <v>720</v>
      </c>
      <c r="L36" s="3" t="s">
        <v>720</v>
      </c>
      <c r="M36">
        <f t="shared" si="1"/>
        <v>2006</v>
      </c>
      <c r="N36" s="1">
        <v>38891</v>
      </c>
      <c r="O36" t="s">
        <v>466</v>
      </c>
      <c r="P36">
        <v>15000</v>
      </c>
      <c r="S36" t="s">
        <v>30</v>
      </c>
      <c r="Y36" t="s">
        <v>3643</v>
      </c>
    </row>
    <row r="37" spans="1:25" ht="16.8" x14ac:dyDescent="0.3">
      <c r="A37" t="s">
        <v>4</v>
      </c>
      <c r="B37">
        <v>2010</v>
      </c>
      <c r="C37" s="4">
        <v>40200</v>
      </c>
      <c r="D37" s="2" t="s">
        <v>140</v>
      </c>
      <c r="E37" s="3" t="s">
        <v>141</v>
      </c>
      <c r="F37" s="3">
        <v>311511</v>
      </c>
      <c r="G37" s="3">
        <v>311511</v>
      </c>
      <c r="H37" s="3" t="s">
        <v>420</v>
      </c>
      <c r="I37" s="3" t="s">
        <v>639</v>
      </c>
      <c r="J37" s="3" t="s">
        <v>639</v>
      </c>
      <c r="K37" s="3" t="s">
        <v>640</v>
      </c>
      <c r="L37" s="3" t="s">
        <v>641</v>
      </c>
      <c r="M37">
        <f t="shared" si="1"/>
        <v>2010</v>
      </c>
      <c r="N37" s="1">
        <v>40200</v>
      </c>
      <c r="O37" s="1">
        <v>40753</v>
      </c>
      <c r="P37">
        <v>35</v>
      </c>
      <c r="S37" t="s">
        <v>1036</v>
      </c>
      <c r="T37" t="s">
        <v>1252</v>
      </c>
      <c r="Y37" t="s">
        <v>3644</v>
      </c>
    </row>
    <row r="38" spans="1:25" ht="16.8" x14ac:dyDescent="0.3">
      <c r="A38" t="s">
        <v>4</v>
      </c>
      <c r="B38">
        <v>1980</v>
      </c>
      <c r="C38" s="4">
        <v>29494</v>
      </c>
      <c r="D38" s="2" t="s">
        <v>395</v>
      </c>
      <c r="E38" s="3" t="s">
        <v>198</v>
      </c>
      <c r="F38" s="3" t="s">
        <v>1084</v>
      </c>
      <c r="G38" s="3" t="s">
        <v>1084</v>
      </c>
      <c r="H38" s="3" t="s">
        <v>420</v>
      </c>
      <c r="I38" s="3" t="s">
        <v>1088</v>
      </c>
      <c r="J38" s="3" t="s">
        <v>1089</v>
      </c>
      <c r="K38" s="3" t="s">
        <v>1090</v>
      </c>
      <c r="L38" s="3" t="s">
        <v>1090</v>
      </c>
      <c r="M38">
        <f t="shared" si="1"/>
        <v>1980</v>
      </c>
      <c r="N38" s="1">
        <v>29494</v>
      </c>
      <c r="O38" s="1">
        <v>29494</v>
      </c>
      <c r="P38">
        <v>22</v>
      </c>
      <c r="Q38">
        <v>6100</v>
      </c>
      <c r="R38">
        <v>219</v>
      </c>
      <c r="S38" t="s">
        <v>30</v>
      </c>
      <c r="T38" t="s">
        <v>1312</v>
      </c>
      <c r="Y38" t="s">
        <v>3644</v>
      </c>
    </row>
    <row r="39" spans="1:25" ht="16.8" x14ac:dyDescent="0.3">
      <c r="A39" t="s">
        <v>4</v>
      </c>
      <c r="B39">
        <v>1995</v>
      </c>
      <c r="C39" s="4">
        <v>34786</v>
      </c>
      <c r="D39" s="2" t="s">
        <v>308</v>
      </c>
      <c r="E39" s="3" t="s">
        <v>309</v>
      </c>
      <c r="F39" s="3">
        <v>2711</v>
      </c>
      <c r="G39" s="3">
        <v>2711</v>
      </c>
      <c r="H39" s="3" t="s">
        <v>743</v>
      </c>
      <c r="I39" s="3" t="s">
        <v>1179</v>
      </c>
      <c r="J39" s="3" t="s">
        <v>1179</v>
      </c>
      <c r="K39" s="3" t="s">
        <v>1178</v>
      </c>
      <c r="L39" s="3" t="s">
        <v>1178</v>
      </c>
      <c r="M39">
        <f t="shared" si="1"/>
        <v>1995</v>
      </c>
      <c r="N39" s="1">
        <v>34786</v>
      </c>
      <c r="O39" s="1">
        <v>35034</v>
      </c>
      <c r="P39">
        <v>22</v>
      </c>
      <c r="S39" t="s">
        <v>30</v>
      </c>
      <c r="Y39" t="s">
        <v>3644</v>
      </c>
    </row>
    <row r="40" spans="1:25" ht="16.8" x14ac:dyDescent="0.3">
      <c r="A40" t="s">
        <v>4</v>
      </c>
      <c r="B40">
        <v>1980</v>
      </c>
      <c r="C40" s="4">
        <v>29474</v>
      </c>
      <c r="D40" s="2" t="s">
        <v>397</v>
      </c>
      <c r="E40" s="3" t="s">
        <v>173</v>
      </c>
      <c r="F40" s="3">
        <v>335912</v>
      </c>
      <c r="G40" s="3">
        <v>335912</v>
      </c>
      <c r="I40" s="3" t="s">
        <v>1094</v>
      </c>
      <c r="J40" s="3" t="s">
        <v>1094</v>
      </c>
      <c r="K40" s="3" t="s">
        <v>1095</v>
      </c>
      <c r="L40" s="3" t="s">
        <v>1096</v>
      </c>
      <c r="M40">
        <f t="shared" si="1"/>
        <v>1980</v>
      </c>
      <c r="N40" s="1">
        <v>29474</v>
      </c>
      <c r="P40">
        <v>22</v>
      </c>
      <c r="S40" t="s">
        <v>30</v>
      </c>
      <c r="T40" t="s">
        <v>1313</v>
      </c>
      <c r="Y40" t="s">
        <v>3644</v>
      </c>
    </row>
    <row r="41" spans="1:25" x14ac:dyDescent="0.3">
      <c r="A41" t="s">
        <v>4</v>
      </c>
      <c r="B41">
        <v>1982</v>
      </c>
      <c r="F41">
        <v>518210</v>
      </c>
      <c r="G41">
        <v>518210</v>
      </c>
      <c r="H41" t="s">
        <v>1879</v>
      </c>
      <c r="I41" t="s">
        <v>1952</v>
      </c>
      <c r="J41" t="s">
        <v>1952</v>
      </c>
      <c r="K41" t="s">
        <v>1953</v>
      </c>
      <c r="L41" t="s">
        <v>1953</v>
      </c>
      <c r="M41">
        <v>1982</v>
      </c>
      <c r="P41">
        <v>21.9</v>
      </c>
      <c r="S41" t="s">
        <v>30</v>
      </c>
      <c r="Y41" t="s">
        <v>3644</v>
      </c>
    </row>
    <row r="42" spans="1:25" ht="16.8" x14ac:dyDescent="0.3">
      <c r="A42" t="s">
        <v>4</v>
      </c>
      <c r="B42">
        <v>1988</v>
      </c>
      <c r="C42" s="4">
        <v>32059</v>
      </c>
      <c r="D42" s="2" t="s">
        <v>352</v>
      </c>
      <c r="E42" s="3" t="s">
        <v>313</v>
      </c>
      <c r="F42" s="3">
        <v>7312</v>
      </c>
      <c r="G42" s="3">
        <v>7312</v>
      </c>
      <c r="H42" s="3" t="s">
        <v>463</v>
      </c>
      <c r="I42" s="3" t="s">
        <v>987</v>
      </c>
      <c r="J42" s="3" t="s">
        <v>987</v>
      </c>
      <c r="K42" s="3" t="s">
        <v>988</v>
      </c>
      <c r="L42" s="3" t="s">
        <v>988</v>
      </c>
      <c r="M42">
        <f t="shared" ref="M42:M49" si="2">IF(MONTH(N42) &lt; 10, YEAR(N42), YEAR(N42)+1)</f>
        <v>1988</v>
      </c>
      <c r="N42" s="1">
        <v>32059</v>
      </c>
      <c r="O42" t="s">
        <v>466</v>
      </c>
      <c r="P42">
        <v>21</v>
      </c>
      <c r="S42" t="s">
        <v>30</v>
      </c>
      <c r="T42" t="s">
        <v>1301</v>
      </c>
      <c r="Y42" t="s">
        <v>3644</v>
      </c>
    </row>
    <row r="43" spans="1:25" ht="16.8" x14ac:dyDescent="0.3">
      <c r="A43" t="s">
        <v>4</v>
      </c>
      <c r="B43">
        <v>2003</v>
      </c>
      <c r="C43" s="4">
        <v>37735</v>
      </c>
      <c r="D43" s="2" t="s">
        <v>195</v>
      </c>
      <c r="E43" s="3" t="s">
        <v>196</v>
      </c>
      <c r="F43" s="3">
        <v>422430</v>
      </c>
      <c r="G43" s="3">
        <v>422430</v>
      </c>
      <c r="H43" s="3" t="s">
        <v>757</v>
      </c>
      <c r="I43" s="3" t="s">
        <v>827</v>
      </c>
      <c r="J43" s="3" t="s">
        <v>827</v>
      </c>
      <c r="K43" s="3" t="s">
        <v>756</v>
      </c>
      <c r="L43" s="3" t="s">
        <v>756</v>
      </c>
      <c r="M43">
        <f t="shared" si="2"/>
        <v>2003</v>
      </c>
      <c r="N43" s="1">
        <v>37735</v>
      </c>
      <c r="O43" s="1">
        <v>39164</v>
      </c>
      <c r="P43">
        <v>18.7</v>
      </c>
      <c r="S43" t="s">
        <v>30</v>
      </c>
      <c r="Y43" t="s">
        <v>3644</v>
      </c>
    </row>
    <row r="44" spans="1:25" ht="16.8" x14ac:dyDescent="0.3">
      <c r="A44" t="s">
        <v>4</v>
      </c>
      <c r="B44">
        <v>2000</v>
      </c>
      <c r="C44" s="4">
        <v>36573</v>
      </c>
      <c r="D44" s="2" t="s">
        <v>228</v>
      </c>
      <c r="E44" s="3" t="s">
        <v>48</v>
      </c>
      <c r="F44" s="3" t="s">
        <v>833</v>
      </c>
      <c r="G44" s="3" t="s">
        <v>833</v>
      </c>
      <c r="H44" s="3" t="s">
        <v>501</v>
      </c>
      <c r="I44" s="3" t="s">
        <v>835</v>
      </c>
      <c r="J44" s="3" t="s">
        <v>835</v>
      </c>
      <c r="K44" s="3" t="s">
        <v>836</v>
      </c>
      <c r="L44" s="3" t="s">
        <v>836</v>
      </c>
      <c r="M44">
        <f t="shared" si="2"/>
        <v>2000</v>
      </c>
      <c r="N44" s="1">
        <v>36573</v>
      </c>
      <c r="O44" s="1">
        <v>36872</v>
      </c>
      <c r="P44">
        <v>18.2</v>
      </c>
      <c r="S44" t="s">
        <v>30</v>
      </c>
      <c r="Y44" t="s">
        <v>3644</v>
      </c>
    </row>
    <row r="45" spans="1:25" ht="16.8" x14ac:dyDescent="0.3">
      <c r="A45" t="s">
        <v>4</v>
      </c>
      <c r="B45">
        <v>1996</v>
      </c>
      <c r="C45" s="4">
        <v>34992</v>
      </c>
      <c r="D45" s="2" t="s">
        <v>303</v>
      </c>
      <c r="E45" s="3" t="s">
        <v>48</v>
      </c>
      <c r="F45" s="3" t="s">
        <v>1160</v>
      </c>
      <c r="G45" s="3" t="s">
        <v>1160</v>
      </c>
      <c r="H45" s="3" t="s">
        <v>420</v>
      </c>
      <c r="I45" s="3" t="s">
        <v>515</v>
      </c>
      <c r="J45" s="3" t="s">
        <v>515</v>
      </c>
      <c r="K45" s="3" t="s">
        <v>1177</v>
      </c>
      <c r="L45" s="3" t="s">
        <v>1177</v>
      </c>
      <c r="M45">
        <f t="shared" si="2"/>
        <v>1996</v>
      </c>
      <c r="N45" s="1">
        <v>34992</v>
      </c>
      <c r="O45" s="1">
        <v>35086</v>
      </c>
      <c r="P45">
        <v>18</v>
      </c>
      <c r="S45" t="s">
        <v>30</v>
      </c>
      <c r="Y45" t="s">
        <v>3644</v>
      </c>
    </row>
    <row r="46" spans="1:25" ht="16.8" x14ac:dyDescent="0.3">
      <c r="A46" t="s">
        <v>4</v>
      </c>
      <c r="B46">
        <v>1993</v>
      </c>
      <c r="C46" s="4">
        <v>34023</v>
      </c>
      <c r="D46" s="2" t="s">
        <v>320</v>
      </c>
      <c r="E46" s="3" t="s">
        <v>237</v>
      </c>
      <c r="F46" s="3">
        <v>6021</v>
      </c>
      <c r="G46" s="3">
        <v>6021</v>
      </c>
      <c r="H46" s="3" t="s">
        <v>420</v>
      </c>
      <c r="I46" s="3" t="s">
        <v>1210</v>
      </c>
      <c r="J46" s="3" t="s">
        <v>1210</v>
      </c>
      <c r="K46" s="3" t="s">
        <v>1211</v>
      </c>
      <c r="L46" s="3" t="s">
        <v>1211</v>
      </c>
      <c r="M46">
        <f t="shared" si="2"/>
        <v>1993</v>
      </c>
      <c r="N46" s="1">
        <v>34023</v>
      </c>
      <c r="O46" s="1">
        <v>34191</v>
      </c>
      <c r="P46">
        <v>16</v>
      </c>
      <c r="S46" t="s">
        <v>30</v>
      </c>
      <c r="T46" t="s">
        <v>1209</v>
      </c>
      <c r="Y46" t="s">
        <v>3644</v>
      </c>
    </row>
    <row r="47" spans="1:25" ht="16.8" x14ac:dyDescent="0.3">
      <c r="A47" t="s">
        <v>4</v>
      </c>
      <c r="B47">
        <v>1993</v>
      </c>
      <c r="C47" s="4">
        <v>34011</v>
      </c>
      <c r="D47" s="2" t="s">
        <v>321</v>
      </c>
      <c r="E47" s="3" t="s">
        <v>237</v>
      </c>
      <c r="F47" s="3">
        <v>522110</v>
      </c>
      <c r="G47" s="3">
        <v>522110</v>
      </c>
      <c r="H47" s="3" t="s">
        <v>420</v>
      </c>
      <c r="I47" s="3" t="s">
        <v>1207</v>
      </c>
      <c r="J47" s="3" t="s">
        <v>1207</v>
      </c>
      <c r="K47" s="3" t="s">
        <v>1208</v>
      </c>
      <c r="L47" s="3" t="s">
        <v>1208</v>
      </c>
      <c r="M47">
        <f t="shared" si="2"/>
        <v>1993</v>
      </c>
      <c r="N47" s="1">
        <v>34011</v>
      </c>
      <c r="O47" s="1">
        <v>34183</v>
      </c>
      <c r="P47">
        <v>16</v>
      </c>
      <c r="S47" t="s">
        <v>30</v>
      </c>
      <c r="T47" t="s">
        <v>1209</v>
      </c>
      <c r="Y47" t="s">
        <v>3644</v>
      </c>
    </row>
    <row r="48" spans="1:25" ht="16.8" x14ac:dyDescent="0.3">
      <c r="A48" t="s">
        <v>4</v>
      </c>
      <c r="B48">
        <v>1998</v>
      </c>
      <c r="C48" s="4">
        <v>35990</v>
      </c>
      <c r="D48" s="2" t="s">
        <v>262</v>
      </c>
      <c r="E48" s="3" t="s">
        <v>48</v>
      </c>
      <c r="F48" s="3" t="s">
        <v>905</v>
      </c>
      <c r="G48" s="3" t="s">
        <v>905</v>
      </c>
      <c r="H48" s="3" t="s">
        <v>420</v>
      </c>
      <c r="I48" s="3" t="s">
        <v>18</v>
      </c>
      <c r="J48" s="3" t="s">
        <v>18</v>
      </c>
      <c r="K48" s="3" t="s">
        <v>904</v>
      </c>
      <c r="L48" s="3" t="s">
        <v>904</v>
      </c>
      <c r="M48">
        <f t="shared" si="2"/>
        <v>1998</v>
      </c>
      <c r="N48" s="1">
        <v>35990</v>
      </c>
      <c r="O48" s="1">
        <v>36145</v>
      </c>
      <c r="P48">
        <v>16</v>
      </c>
      <c r="S48" t="s">
        <v>30</v>
      </c>
      <c r="Y48" t="s">
        <v>3644</v>
      </c>
    </row>
    <row r="49" spans="1:25" ht="16.8" x14ac:dyDescent="0.3">
      <c r="A49" t="s">
        <v>4</v>
      </c>
      <c r="B49">
        <v>1990</v>
      </c>
      <c r="C49" s="4">
        <v>32855</v>
      </c>
      <c r="D49" s="2" t="s">
        <v>339</v>
      </c>
      <c r="E49" s="3" t="s">
        <v>48</v>
      </c>
      <c r="F49" s="3" t="s">
        <v>954</v>
      </c>
      <c r="G49" s="3" t="s">
        <v>954</v>
      </c>
      <c r="H49" s="3" t="s">
        <v>743</v>
      </c>
      <c r="I49" s="3" t="s">
        <v>957</v>
      </c>
      <c r="J49" s="3" t="s">
        <v>958</v>
      </c>
      <c r="K49" s="3" t="s">
        <v>19</v>
      </c>
      <c r="L49" s="3" t="s">
        <v>959</v>
      </c>
      <c r="M49">
        <f t="shared" si="2"/>
        <v>1990</v>
      </c>
      <c r="N49" s="1">
        <v>32855</v>
      </c>
      <c r="O49" s="1">
        <v>32954</v>
      </c>
      <c r="P49">
        <v>15</v>
      </c>
      <c r="S49" t="s">
        <v>30</v>
      </c>
      <c r="Y49" t="s">
        <v>3644</v>
      </c>
    </row>
    <row r="50" spans="1:25" x14ac:dyDescent="0.3">
      <c r="A50" t="s">
        <v>4</v>
      </c>
      <c r="B50">
        <v>1998</v>
      </c>
      <c r="F50">
        <v>515112</v>
      </c>
      <c r="G50">
        <v>515112</v>
      </c>
      <c r="H50" t="s">
        <v>1879</v>
      </c>
      <c r="I50" t="s">
        <v>1695</v>
      </c>
      <c r="J50" t="s">
        <v>1695</v>
      </c>
      <c r="K50" t="s">
        <v>1154</v>
      </c>
      <c r="L50" t="s">
        <v>1154</v>
      </c>
      <c r="M50">
        <v>1998</v>
      </c>
      <c r="P50">
        <v>13.5</v>
      </c>
      <c r="S50" t="s">
        <v>1036</v>
      </c>
      <c r="T50" t="s">
        <v>1696</v>
      </c>
      <c r="Y50" t="s">
        <v>3644</v>
      </c>
    </row>
    <row r="51" spans="1:25" ht="16.8" x14ac:dyDescent="0.3">
      <c r="A51" t="s">
        <v>4</v>
      </c>
      <c r="B51">
        <v>1990</v>
      </c>
      <c r="C51" s="4">
        <v>32882</v>
      </c>
      <c r="D51" s="2" t="s">
        <v>338</v>
      </c>
      <c r="E51" s="3" t="s">
        <v>226</v>
      </c>
      <c r="F51" s="3" t="s">
        <v>953</v>
      </c>
      <c r="G51" s="3" t="s">
        <v>953</v>
      </c>
      <c r="H51" s="3" t="s">
        <v>420</v>
      </c>
      <c r="I51" s="3" t="s">
        <v>955</v>
      </c>
      <c r="J51" s="3" t="s">
        <v>955</v>
      </c>
      <c r="K51" s="3" t="s">
        <v>956</v>
      </c>
      <c r="L51" s="3" t="s">
        <v>956</v>
      </c>
      <c r="M51">
        <f t="shared" ref="M51:M67" si="3">IF(MONTH(N51) &lt; 10, YEAR(N51), YEAR(N51)+1)</f>
        <v>1990</v>
      </c>
      <c r="N51" s="1">
        <v>32882</v>
      </c>
      <c r="O51" s="1">
        <v>33291</v>
      </c>
      <c r="P51">
        <v>12.7964</v>
      </c>
      <c r="S51" t="s">
        <v>30</v>
      </c>
      <c r="Y51" t="s">
        <v>3644</v>
      </c>
    </row>
    <row r="52" spans="1:25" ht="16.8" x14ac:dyDescent="0.3">
      <c r="A52" t="s">
        <v>4</v>
      </c>
      <c r="B52">
        <v>1990</v>
      </c>
      <c r="C52" s="4">
        <v>32926</v>
      </c>
      <c r="D52" s="2" t="s">
        <v>336</v>
      </c>
      <c r="E52" s="3" t="s">
        <v>173</v>
      </c>
      <c r="F52" s="3">
        <v>2026</v>
      </c>
      <c r="G52" s="3">
        <v>2026</v>
      </c>
      <c r="H52" s="3" t="s">
        <v>948</v>
      </c>
      <c r="I52" t="s">
        <v>946</v>
      </c>
      <c r="J52" t="s">
        <v>946</v>
      </c>
      <c r="K52" t="s">
        <v>947</v>
      </c>
      <c r="L52" t="s">
        <v>947</v>
      </c>
      <c r="M52">
        <f t="shared" si="3"/>
        <v>1990</v>
      </c>
      <c r="N52" s="1">
        <v>32926</v>
      </c>
      <c r="O52" s="1">
        <v>33025</v>
      </c>
      <c r="P52">
        <v>12.067748999999999</v>
      </c>
      <c r="S52" t="s">
        <v>30</v>
      </c>
      <c r="Y52" t="s">
        <v>3644</v>
      </c>
    </row>
    <row r="53" spans="1:25" ht="16.8" x14ac:dyDescent="0.3">
      <c r="A53" t="s">
        <v>4</v>
      </c>
      <c r="B53">
        <v>1984</v>
      </c>
      <c r="C53" s="4">
        <v>30883</v>
      </c>
      <c r="D53" s="2" t="s">
        <v>375</v>
      </c>
      <c r="E53" s="3" t="s">
        <v>376</v>
      </c>
      <c r="F53" s="3" t="s">
        <v>1039</v>
      </c>
      <c r="G53" s="3" t="s">
        <v>1039</v>
      </c>
      <c r="H53" s="3" t="s">
        <v>1042</v>
      </c>
      <c r="I53" s="3" t="s">
        <v>1040</v>
      </c>
      <c r="J53" s="3" t="s">
        <v>1040</v>
      </c>
      <c r="K53" s="3" t="s">
        <v>1041</v>
      </c>
      <c r="M53">
        <f t="shared" si="3"/>
        <v>1984</v>
      </c>
      <c r="N53" s="1">
        <v>30911</v>
      </c>
      <c r="P53">
        <v>12</v>
      </c>
      <c r="S53" t="s">
        <v>30</v>
      </c>
      <c r="T53" t="s">
        <v>1309</v>
      </c>
      <c r="Y53" t="s">
        <v>3644</v>
      </c>
    </row>
    <row r="54" spans="1:25" ht="16.8" x14ac:dyDescent="0.3">
      <c r="A54" t="s">
        <v>4</v>
      </c>
      <c r="B54">
        <v>1982</v>
      </c>
      <c r="C54" s="4">
        <v>30116</v>
      </c>
      <c r="D54" s="2" t="s">
        <v>384</v>
      </c>
      <c r="E54" s="3" t="s">
        <v>75</v>
      </c>
      <c r="F54" s="3">
        <v>337920</v>
      </c>
      <c r="G54" s="3">
        <v>337920</v>
      </c>
      <c r="H54" s="3" t="s">
        <v>420</v>
      </c>
      <c r="I54" s="3" t="s">
        <v>1058</v>
      </c>
      <c r="J54" s="3" t="s">
        <v>1058</v>
      </c>
      <c r="K54" s="3" t="s">
        <v>1059</v>
      </c>
      <c r="L54" s="3" t="s">
        <v>1060</v>
      </c>
      <c r="M54">
        <f t="shared" si="3"/>
        <v>1982</v>
      </c>
      <c r="N54" s="1">
        <v>30116</v>
      </c>
      <c r="O54" s="1">
        <v>31244</v>
      </c>
      <c r="P54">
        <v>11.535</v>
      </c>
      <c r="S54" t="s">
        <v>30</v>
      </c>
      <c r="Y54" t="s">
        <v>3644</v>
      </c>
    </row>
    <row r="55" spans="1:25" ht="16.8" x14ac:dyDescent="0.3">
      <c r="A55" t="s">
        <v>4</v>
      </c>
      <c r="B55">
        <v>1998</v>
      </c>
      <c r="C55" s="4">
        <v>36003</v>
      </c>
      <c r="D55" s="2" t="s">
        <v>259</v>
      </c>
      <c r="E55" s="3" t="s">
        <v>64</v>
      </c>
      <c r="F55" s="3" t="s">
        <v>898</v>
      </c>
      <c r="G55" s="3" t="s">
        <v>898</v>
      </c>
      <c r="H55" s="3" t="s">
        <v>463</v>
      </c>
      <c r="I55" s="3" t="s">
        <v>899</v>
      </c>
      <c r="J55" s="3" t="s">
        <v>900</v>
      </c>
      <c r="K55" s="3" t="s">
        <v>901</v>
      </c>
      <c r="L55" s="3" t="s">
        <v>902</v>
      </c>
      <c r="M55">
        <f t="shared" si="3"/>
        <v>1998</v>
      </c>
      <c r="N55" s="1">
        <v>36003</v>
      </c>
      <c r="O55" s="3" t="s">
        <v>466</v>
      </c>
      <c r="P55">
        <v>11.5</v>
      </c>
      <c r="S55" t="s">
        <v>1036</v>
      </c>
      <c r="T55" t="s">
        <v>1278</v>
      </c>
      <c r="Y55" t="s">
        <v>3644</v>
      </c>
    </row>
    <row r="56" spans="1:25" ht="16.8" x14ac:dyDescent="0.3">
      <c r="A56" t="s">
        <v>4</v>
      </c>
      <c r="B56">
        <v>1998</v>
      </c>
      <c r="C56" s="4">
        <v>35740</v>
      </c>
      <c r="D56" s="2" t="s">
        <v>273</v>
      </c>
      <c r="E56" s="3" t="s">
        <v>253</v>
      </c>
      <c r="F56" s="3" t="s">
        <v>1120</v>
      </c>
      <c r="G56" s="3" t="s">
        <v>1120</v>
      </c>
      <c r="H56" s="3" t="s">
        <v>501</v>
      </c>
      <c r="I56" s="3" t="s">
        <v>886</v>
      </c>
      <c r="J56" s="3" t="s">
        <v>886</v>
      </c>
      <c r="K56" s="3" t="s">
        <v>914</v>
      </c>
      <c r="L56" s="3" t="s">
        <v>914</v>
      </c>
      <c r="M56">
        <f t="shared" si="3"/>
        <v>1998</v>
      </c>
      <c r="N56" s="1">
        <v>35740</v>
      </c>
      <c r="O56" s="1">
        <v>35961</v>
      </c>
      <c r="P56">
        <v>11</v>
      </c>
      <c r="S56" t="s">
        <v>1036</v>
      </c>
      <c r="T56" t="s">
        <v>1281</v>
      </c>
      <c r="Y56" t="s">
        <v>3644</v>
      </c>
    </row>
    <row r="57" spans="1:25" ht="16.8" x14ac:dyDescent="0.3">
      <c r="A57" t="s">
        <v>4</v>
      </c>
      <c r="B57">
        <v>1992</v>
      </c>
      <c r="C57" s="4">
        <v>33876</v>
      </c>
      <c r="D57" s="2" t="s">
        <v>158</v>
      </c>
      <c r="E57" s="8" t="s">
        <v>1343</v>
      </c>
      <c r="F57" s="3">
        <v>333992</v>
      </c>
      <c r="G57" s="3">
        <v>333992</v>
      </c>
      <c r="H57" s="3" t="s">
        <v>501</v>
      </c>
      <c r="I57" s="3" t="s">
        <v>1295</v>
      </c>
      <c r="J57" s="3" t="s">
        <v>1295</v>
      </c>
      <c r="K57" s="3" t="s">
        <v>1296</v>
      </c>
      <c r="L57" s="3" t="s">
        <v>1296</v>
      </c>
      <c r="M57">
        <f t="shared" si="3"/>
        <v>1992</v>
      </c>
      <c r="N57" s="1">
        <v>33876</v>
      </c>
      <c r="O57" s="1">
        <v>33876</v>
      </c>
      <c r="P57">
        <v>10</v>
      </c>
      <c r="S57" t="s">
        <v>1036</v>
      </c>
      <c r="T57" t="s">
        <v>1297</v>
      </c>
      <c r="Y57" t="s">
        <v>3644</v>
      </c>
    </row>
    <row r="58" spans="1:25" ht="16.8" x14ac:dyDescent="0.3">
      <c r="A58" t="s">
        <v>4</v>
      </c>
      <c r="B58">
        <v>1997</v>
      </c>
      <c r="C58" s="4">
        <v>35488</v>
      </c>
      <c r="D58" s="2" t="s">
        <v>285</v>
      </c>
      <c r="E58" s="3" t="s">
        <v>48</v>
      </c>
      <c r="F58" s="3" t="s">
        <v>800</v>
      </c>
      <c r="G58" s="3" t="s">
        <v>800</v>
      </c>
      <c r="H58" s="3" t="s">
        <v>420</v>
      </c>
      <c r="I58" s="3" t="s">
        <v>1141</v>
      </c>
      <c r="J58" s="3" t="s">
        <v>1141</v>
      </c>
      <c r="K58" s="3" t="s">
        <v>1142</v>
      </c>
      <c r="L58" s="3" t="s">
        <v>1142</v>
      </c>
      <c r="M58">
        <f t="shared" si="3"/>
        <v>1997</v>
      </c>
      <c r="N58" s="1">
        <v>35488</v>
      </c>
      <c r="O58" s="1">
        <v>35598</v>
      </c>
      <c r="P58">
        <v>10</v>
      </c>
      <c r="S58" t="s">
        <v>31</v>
      </c>
      <c r="T58" t="s">
        <v>1284</v>
      </c>
      <c r="Y58" t="s">
        <v>3644</v>
      </c>
    </row>
    <row r="59" spans="1:25" ht="16.8" x14ac:dyDescent="0.3">
      <c r="A59" t="s">
        <v>4</v>
      </c>
      <c r="B59">
        <v>1990</v>
      </c>
      <c r="C59" s="4">
        <v>33073</v>
      </c>
      <c r="D59" s="2" t="s">
        <v>332</v>
      </c>
      <c r="E59" s="3" t="s">
        <v>79</v>
      </c>
      <c r="F59" s="3">
        <v>6512</v>
      </c>
      <c r="G59" s="3">
        <v>6512</v>
      </c>
      <c r="H59" s="3" t="s">
        <v>463</v>
      </c>
      <c r="I59" t="s">
        <v>932</v>
      </c>
      <c r="J59" t="s">
        <v>933</v>
      </c>
      <c r="K59" t="s">
        <v>931</v>
      </c>
      <c r="L59" t="s">
        <v>931</v>
      </c>
      <c r="M59">
        <f t="shared" si="3"/>
        <v>1990</v>
      </c>
      <c r="N59" s="1">
        <v>33073</v>
      </c>
      <c r="O59" t="s">
        <v>466</v>
      </c>
      <c r="P59">
        <v>8</v>
      </c>
      <c r="S59" t="s">
        <v>15</v>
      </c>
      <c r="T59" t="s">
        <v>934</v>
      </c>
      <c r="Y59" t="s">
        <v>3644</v>
      </c>
    </row>
    <row r="60" spans="1:25" ht="16.8" x14ac:dyDescent="0.3">
      <c r="A60" t="s">
        <v>4</v>
      </c>
      <c r="B60">
        <v>1984</v>
      </c>
      <c r="C60" s="4">
        <v>30733</v>
      </c>
      <c r="D60" s="2" t="s">
        <v>378</v>
      </c>
      <c r="E60" s="3" t="s">
        <v>376</v>
      </c>
      <c r="F60" s="3" t="s">
        <v>1044</v>
      </c>
      <c r="G60" s="3" t="s">
        <v>1044</v>
      </c>
      <c r="H60" s="3" t="s">
        <v>420</v>
      </c>
      <c r="I60" s="3" t="s">
        <v>1048</v>
      </c>
      <c r="J60" s="3" t="s">
        <v>1049</v>
      </c>
      <c r="K60" s="3" t="s">
        <v>1050</v>
      </c>
      <c r="L60" s="3" t="s">
        <v>1050</v>
      </c>
      <c r="M60">
        <f t="shared" si="3"/>
        <v>1984</v>
      </c>
      <c r="N60" s="1">
        <v>30733</v>
      </c>
      <c r="O60" s="1">
        <v>31953</v>
      </c>
      <c r="P60">
        <v>8</v>
      </c>
      <c r="S60" t="s">
        <v>30</v>
      </c>
      <c r="Y60" t="s">
        <v>3644</v>
      </c>
    </row>
    <row r="61" spans="1:25" ht="16.8" x14ac:dyDescent="0.3">
      <c r="A61" t="s">
        <v>4</v>
      </c>
      <c r="B61">
        <v>1995</v>
      </c>
      <c r="C61" s="4">
        <v>34736</v>
      </c>
      <c r="D61" s="2" t="s">
        <v>310</v>
      </c>
      <c r="E61" s="3" t="s">
        <v>48</v>
      </c>
      <c r="F61" s="3" t="s">
        <v>1186</v>
      </c>
      <c r="G61" s="3" t="s">
        <v>1186</v>
      </c>
      <c r="H61" s="3" t="s">
        <v>420</v>
      </c>
      <c r="I61" s="3" t="s">
        <v>1187</v>
      </c>
      <c r="J61" s="3" t="s">
        <v>1187</v>
      </c>
      <c r="K61" s="3" t="s">
        <v>1188</v>
      </c>
      <c r="L61" s="3" t="s">
        <v>1188</v>
      </c>
      <c r="M61">
        <f t="shared" si="3"/>
        <v>1995</v>
      </c>
      <c r="N61" s="1">
        <v>34786</v>
      </c>
      <c r="O61" s="1">
        <v>34824</v>
      </c>
      <c r="P61">
        <v>7.2</v>
      </c>
      <c r="S61" t="s">
        <v>30</v>
      </c>
      <c r="Y61" t="s">
        <v>3644</v>
      </c>
    </row>
    <row r="62" spans="1:25" ht="16.8" x14ac:dyDescent="0.3">
      <c r="A62" t="s">
        <v>4</v>
      </c>
      <c r="B62">
        <v>2010</v>
      </c>
      <c r="C62" s="4">
        <v>40245</v>
      </c>
      <c r="D62" s="2" t="s">
        <v>137</v>
      </c>
      <c r="E62" s="3" t="s">
        <v>48</v>
      </c>
      <c r="F62" s="3">
        <v>333313</v>
      </c>
      <c r="G62" s="3">
        <v>333313</v>
      </c>
      <c r="H62" s="3" t="s">
        <v>420</v>
      </c>
      <c r="I62" s="3" t="s">
        <v>632</v>
      </c>
      <c r="J62" s="3" t="s">
        <v>632</v>
      </c>
      <c r="K62" s="3" t="s">
        <v>633</v>
      </c>
      <c r="L62" s="3" t="s">
        <v>633</v>
      </c>
      <c r="M62">
        <f t="shared" si="3"/>
        <v>2010</v>
      </c>
      <c r="N62" s="1">
        <v>40245</v>
      </c>
      <c r="O62" s="1">
        <v>40359</v>
      </c>
      <c r="P62">
        <v>5</v>
      </c>
      <c r="Q62">
        <v>149.4</v>
      </c>
      <c r="R62">
        <v>88.3</v>
      </c>
      <c r="S62" t="s">
        <v>30</v>
      </c>
      <c r="T62" t="s">
        <v>1251</v>
      </c>
      <c r="Y62" t="s">
        <v>3644</v>
      </c>
    </row>
    <row r="63" spans="1:25" ht="16.8" x14ac:dyDescent="0.3">
      <c r="A63" t="s">
        <v>4</v>
      </c>
      <c r="B63">
        <v>1986</v>
      </c>
      <c r="C63" s="4">
        <v>31569</v>
      </c>
      <c r="D63" s="2" t="s">
        <v>361</v>
      </c>
      <c r="E63" s="3" t="s">
        <v>77</v>
      </c>
      <c r="F63" s="3">
        <v>7832</v>
      </c>
      <c r="G63" s="3">
        <v>7832</v>
      </c>
      <c r="H63" s="3" t="s">
        <v>948</v>
      </c>
      <c r="I63" s="3" t="s">
        <v>1011</v>
      </c>
      <c r="J63" s="3" t="s">
        <v>1011</v>
      </c>
      <c r="K63" s="3" t="s">
        <v>1012</v>
      </c>
      <c r="L63" s="3" t="s">
        <v>1012</v>
      </c>
      <c r="M63">
        <f t="shared" si="3"/>
        <v>1986</v>
      </c>
      <c r="N63" s="1">
        <v>31569</v>
      </c>
      <c r="O63" s="1">
        <v>32542</v>
      </c>
      <c r="P63">
        <v>4.8499999999999996</v>
      </c>
      <c r="S63" t="s">
        <v>1304</v>
      </c>
      <c r="T63" t="s">
        <v>1305</v>
      </c>
      <c r="Y63" t="s">
        <v>3644</v>
      </c>
    </row>
    <row r="64" spans="1:25" ht="16.8" x14ac:dyDescent="0.3">
      <c r="A64" t="s">
        <v>4</v>
      </c>
      <c r="B64">
        <v>1978</v>
      </c>
      <c r="C64" s="4">
        <v>28720</v>
      </c>
      <c r="D64" s="2" t="s">
        <v>409</v>
      </c>
      <c r="E64" s="3" t="s">
        <v>77</v>
      </c>
      <c r="F64" s="3">
        <v>711410</v>
      </c>
      <c r="G64" s="3">
        <v>711410</v>
      </c>
      <c r="H64" s="3" t="s">
        <v>420</v>
      </c>
      <c r="I64" s="3" t="s">
        <v>1317</v>
      </c>
      <c r="J64" s="3" t="s">
        <v>1317</v>
      </c>
      <c r="K64" s="3" t="s">
        <v>1318</v>
      </c>
      <c r="L64" s="3" t="s">
        <v>1318</v>
      </c>
      <c r="M64">
        <f t="shared" si="3"/>
        <v>1978</v>
      </c>
      <c r="N64" s="1">
        <v>28720</v>
      </c>
      <c r="O64" s="1">
        <v>29832</v>
      </c>
      <c r="P64">
        <v>4.75</v>
      </c>
      <c r="S64" t="s">
        <v>30</v>
      </c>
      <c r="Y64" t="s">
        <v>3644</v>
      </c>
    </row>
    <row r="65" spans="1:25" ht="16.8" x14ac:dyDescent="0.3">
      <c r="A65" t="s">
        <v>4</v>
      </c>
      <c r="B65">
        <v>1977</v>
      </c>
      <c r="C65" s="4">
        <v>28353</v>
      </c>
      <c r="D65" s="2" t="s">
        <v>412</v>
      </c>
      <c r="E65" s="3" t="s">
        <v>261</v>
      </c>
      <c r="F65" s="3">
        <v>483113</v>
      </c>
      <c r="G65" s="3">
        <v>483113</v>
      </c>
      <c r="H65" s="3" t="s">
        <v>420</v>
      </c>
      <c r="I65" s="3" t="s">
        <v>1323</v>
      </c>
      <c r="J65" s="3" t="s">
        <v>1327</v>
      </c>
      <c r="K65" s="3" t="s">
        <v>1324</v>
      </c>
      <c r="L65" s="3" t="s">
        <v>1326</v>
      </c>
      <c r="M65">
        <f t="shared" si="3"/>
        <v>1972</v>
      </c>
      <c r="N65" s="1">
        <v>26527</v>
      </c>
      <c r="O65" s="1">
        <v>26672</v>
      </c>
      <c r="P65">
        <v>4.3</v>
      </c>
      <c r="S65" t="s">
        <v>30</v>
      </c>
      <c r="T65" t="s">
        <v>1325</v>
      </c>
      <c r="Y65" t="s">
        <v>3644</v>
      </c>
    </row>
    <row r="66" spans="1:25" ht="16.8" x14ac:dyDescent="0.3">
      <c r="A66" t="s">
        <v>4</v>
      </c>
      <c r="B66">
        <v>1982</v>
      </c>
      <c r="C66" s="4">
        <v>30097</v>
      </c>
      <c r="D66" s="2" t="s">
        <v>385</v>
      </c>
      <c r="E66" s="3" t="s">
        <v>239</v>
      </c>
      <c r="F66" s="3" t="s">
        <v>1061</v>
      </c>
      <c r="G66" s="3" t="s">
        <v>1061</v>
      </c>
      <c r="H66" s="3" t="s">
        <v>420</v>
      </c>
      <c r="I66" s="3" t="s">
        <v>1062</v>
      </c>
      <c r="J66" s="3" t="s">
        <v>1063</v>
      </c>
      <c r="K66" s="3" t="s">
        <v>1064</v>
      </c>
      <c r="L66" s="3" t="s">
        <v>1064</v>
      </c>
      <c r="M66">
        <f t="shared" si="3"/>
        <v>1982</v>
      </c>
      <c r="N66" s="1">
        <v>30097</v>
      </c>
      <c r="O66" s="1">
        <v>30827</v>
      </c>
      <c r="P66">
        <v>4.1392889999999998</v>
      </c>
      <c r="S66" t="s">
        <v>30</v>
      </c>
      <c r="T66" t="s">
        <v>1311</v>
      </c>
      <c r="Y66" t="s">
        <v>3644</v>
      </c>
    </row>
    <row r="67" spans="1:25" ht="16.8" x14ac:dyDescent="0.3">
      <c r="A67" t="s">
        <v>4</v>
      </c>
      <c r="B67">
        <v>2011</v>
      </c>
      <c r="C67" s="4">
        <v>40673</v>
      </c>
      <c r="D67" s="2" t="s">
        <v>124</v>
      </c>
      <c r="E67" s="3" t="s">
        <v>125</v>
      </c>
      <c r="F67" s="3">
        <v>311615</v>
      </c>
      <c r="G67" s="3">
        <v>311615</v>
      </c>
      <c r="H67" s="3" t="s">
        <v>501</v>
      </c>
      <c r="I67" s="3" t="s">
        <v>599</v>
      </c>
      <c r="J67" s="3" t="s">
        <v>600</v>
      </c>
      <c r="K67" s="3" t="s">
        <v>530</v>
      </c>
      <c r="L67" s="3" t="s">
        <v>601</v>
      </c>
      <c r="M67">
        <f t="shared" si="3"/>
        <v>2011</v>
      </c>
      <c r="N67" s="1">
        <v>40673</v>
      </c>
      <c r="O67" s="1">
        <v>40851</v>
      </c>
      <c r="P67">
        <v>3.1</v>
      </c>
      <c r="S67" t="s">
        <v>1036</v>
      </c>
      <c r="T67" t="s">
        <v>1249</v>
      </c>
      <c r="Y67" t="s">
        <v>3644</v>
      </c>
    </row>
    <row r="68" spans="1:25" ht="16.8" x14ac:dyDescent="0.3">
      <c r="A68" t="s">
        <v>4</v>
      </c>
      <c r="B68">
        <v>1977</v>
      </c>
      <c r="C68" s="4">
        <v>28304</v>
      </c>
      <c r="D68" s="2" t="s">
        <v>414</v>
      </c>
      <c r="E68" s="3" t="s">
        <v>57</v>
      </c>
      <c r="F68" s="3">
        <v>2121</v>
      </c>
      <c r="G68" s="3">
        <v>2121</v>
      </c>
      <c r="H68" s="3" t="s">
        <v>420</v>
      </c>
      <c r="I68" s="3" t="s">
        <v>1330</v>
      </c>
      <c r="J68" s="3" t="s">
        <v>1330</v>
      </c>
      <c r="K68" s="3" t="s">
        <v>1331</v>
      </c>
      <c r="L68" s="3" t="s">
        <v>1331</v>
      </c>
      <c r="M68">
        <v>1977</v>
      </c>
      <c r="N68" s="1">
        <v>28304</v>
      </c>
      <c r="O68" s="1">
        <v>28571</v>
      </c>
      <c r="P68">
        <f>0.33+2.75</f>
        <v>3.08</v>
      </c>
      <c r="S68" t="s">
        <v>30</v>
      </c>
      <c r="T68" t="s">
        <v>1332</v>
      </c>
      <c r="Y68" t="s">
        <v>3644</v>
      </c>
    </row>
    <row r="69" spans="1:25" ht="16.8" x14ac:dyDescent="0.3">
      <c r="A69" t="s">
        <v>4</v>
      </c>
      <c r="B69">
        <v>1980</v>
      </c>
      <c r="C69" s="4">
        <v>29452</v>
      </c>
      <c r="D69" s="2" t="s">
        <v>398</v>
      </c>
      <c r="E69" s="3" t="s">
        <v>77</v>
      </c>
      <c r="F69" s="3">
        <v>3431</v>
      </c>
      <c r="G69" s="3">
        <v>3431</v>
      </c>
      <c r="H69" s="3" t="s">
        <v>420</v>
      </c>
      <c r="I69" s="3" t="s">
        <v>1097</v>
      </c>
      <c r="J69" s="3" t="s">
        <v>1097</v>
      </c>
      <c r="K69" s="3" t="s">
        <v>1098</v>
      </c>
      <c r="L69" s="3" t="s">
        <v>1099</v>
      </c>
      <c r="M69">
        <f>IF(MONTH(N69) &lt; 10, YEAR(N69), YEAR(N69)+1)</f>
        <v>1980</v>
      </c>
      <c r="N69" s="1">
        <v>29452</v>
      </c>
      <c r="O69" s="1">
        <v>30040</v>
      </c>
      <c r="P69">
        <v>2.5187904200000002</v>
      </c>
      <c r="S69" t="s">
        <v>30</v>
      </c>
      <c r="Y69" t="s">
        <v>3644</v>
      </c>
    </row>
    <row r="70" spans="1:25" ht="16.8" x14ac:dyDescent="0.3">
      <c r="A70" t="s">
        <v>4</v>
      </c>
      <c r="B70">
        <v>1986</v>
      </c>
      <c r="C70" s="4">
        <v>31467</v>
      </c>
      <c r="D70" s="2" t="s">
        <v>363</v>
      </c>
      <c r="E70" s="3" t="s">
        <v>364</v>
      </c>
      <c r="F70" s="3">
        <v>3496</v>
      </c>
      <c r="G70" s="3">
        <v>3496</v>
      </c>
      <c r="H70" s="3" t="s">
        <v>420</v>
      </c>
      <c r="I70" s="3" t="s">
        <v>1015</v>
      </c>
      <c r="J70" s="3" t="s">
        <v>1306</v>
      </c>
      <c r="K70" s="3" t="s">
        <v>1016</v>
      </c>
      <c r="L70" s="3" t="s">
        <v>1016</v>
      </c>
      <c r="M70">
        <f>IF(MONTH(N70) &lt; 10, YEAR(N70), YEAR(N70)+1)</f>
        <v>1986</v>
      </c>
      <c r="N70" s="1">
        <v>31467</v>
      </c>
      <c r="P70">
        <v>2.48</v>
      </c>
      <c r="S70" t="s">
        <v>30</v>
      </c>
      <c r="Y70" t="s">
        <v>3644</v>
      </c>
    </row>
    <row r="71" spans="1:25" ht="16.8" x14ac:dyDescent="0.3">
      <c r="A71" t="s">
        <v>4</v>
      </c>
      <c r="B71">
        <v>1980</v>
      </c>
      <c r="C71" s="4">
        <v>29494</v>
      </c>
      <c r="D71" s="2" t="s">
        <v>394</v>
      </c>
      <c r="E71" s="3" t="s">
        <v>48</v>
      </c>
      <c r="F71" s="3" t="s">
        <v>1081</v>
      </c>
      <c r="G71" s="3" t="s">
        <v>1081</v>
      </c>
      <c r="H71" s="3" t="s">
        <v>420</v>
      </c>
      <c r="I71" s="3" t="s">
        <v>1085</v>
      </c>
      <c r="J71" s="3" t="s">
        <v>1085</v>
      </c>
      <c r="K71" s="3" t="s">
        <v>1086</v>
      </c>
      <c r="L71" s="3" t="s">
        <v>1087</v>
      </c>
      <c r="M71">
        <f>IF(MONTH(N71) &lt; 10, YEAR(N71), YEAR(N71)+1)</f>
        <v>1980</v>
      </c>
      <c r="N71" s="1">
        <v>29494</v>
      </c>
      <c r="O71" s="1">
        <v>29732</v>
      </c>
      <c r="P71">
        <v>1.9</v>
      </c>
      <c r="S71" t="s">
        <v>30</v>
      </c>
      <c r="Y71" t="s">
        <v>3644</v>
      </c>
    </row>
  </sheetData>
  <autoFilter ref="A1:Y71" xr:uid="{A2FC17BC-ACBF-45FA-A00A-E0080D534098}">
    <sortState xmlns:xlrd2="http://schemas.microsoft.com/office/spreadsheetml/2017/richdata2" ref="A2:Y71">
      <sortCondition descending="1" ref="P1"/>
    </sortState>
  </autoFilter>
  <hyperlinks>
    <hyperlink ref="D8" r:id="rId1" display="https://www.justice.gov/atr/case/united-states-and-plaintiff-states-v-cvs-health-corp-and-aetna-inc" xr:uid="{88C3F4B6-8544-4C5D-8CB2-CDD8CBED5661}"/>
    <hyperlink ref="D22" r:id="rId2" display="https://www.justice.gov/atr/case/us-v-united-technologies-corp-and-rockwell-collins-inc" xr:uid="{6FE43AB6-2A7B-4114-92FF-1335E9F3B81B}"/>
    <hyperlink ref="D5" r:id="rId3" display="https://www.justice.gov/atr/case/us-v-walt-disney-company-and-twenty-first-century-fox-inc" xr:uid="{8284061C-7310-4545-B282-C77EED2B9AFB}"/>
    <hyperlink ref="D3" r:id="rId4" display="https://www.justice.gov/atr/case/us-v-att-inc-directv-group-holdings-llc-and-time-warner-inc" xr:uid="{6CC152D2-D730-4650-B7E3-6F6D4192B487}"/>
    <hyperlink ref="D23" r:id="rId5" display="https://www.justice.gov/atr/case/u-s-v-general-electric-co-and-baker-hughes-incorporated" xr:uid="{99EB8626-02DE-46C6-A9F9-BDA2D123C4D6}"/>
    <hyperlink ref="D20" r:id="rId6" display="https://www.justice.gov/atr/case/us-v-centurylink-inc-and-level-3-communications-inc" xr:uid="{1C343E72-0C50-4D0A-B0DF-5134128816F7}"/>
    <hyperlink ref="D9" r:id="rId7" display="https://www.justice.gov/atr/case/us-v-bayer-ag-and-monsanto-company" xr:uid="{5827BC7C-C116-4A9E-9A8F-AB33A89F2BF0}"/>
    <hyperlink ref="D19" r:id="rId8" display="https://www.justice.gov/atr/case/us-and-plaintiff-states-v-aetna-inc-and-humana-inc" xr:uid="{745E91AE-4867-40F5-907A-2E4AA89A705C}"/>
    <hyperlink ref="D4" r:id="rId9" display="https://www.justice.gov/atr/case/us-v-anheuser-busch-inbev-sanv-and-sabmiller-plc" xr:uid="{508F6E73-244E-4DB5-AFDB-51A2FF116DE5}"/>
    <hyperlink ref="D25" r:id="rId10" display="https://www.justice.gov/atr/case/us-v-halliburton-co-and-baker-hughes-inc" xr:uid="{F21EA36F-D6E9-451E-AB08-DEDF8973B377}"/>
    <hyperlink ref="D6" r:id="rId11" display="https://www.justice.gov/atr/case/us-v-charter-communications-inc-et-al" xr:uid="{65CA3B12-66B1-46D8-B919-56AA96977492}"/>
    <hyperlink ref="D14" r:id="rId12" display="https://www.justice.gov/atr/case/us-and-plaintiff-states-v-anthem-inc-and-cigna-corp" xr:uid="{B1C61EEF-8909-4607-935E-5DE2F33A449A}"/>
    <hyperlink ref="D29" r:id="rId13" display="https://www.justice.gov/atr/case/us-v-anheuser-busch-inbev-sanv-and-grupo-modelo-sab-de-cv" xr:uid="{82D0D44E-DB29-43D4-881A-9254F0DE3D09}"/>
    <hyperlink ref="D31" r:id="rId14" display="https://www.justice.gov/atr/case/us-v-united-technologies-corp-and-goodrich-corp" xr:uid="{05E65DCA-D1E8-4FF8-84C3-396E7D1A54C7}"/>
    <hyperlink ref="D18" r:id="rId15" display="https://www.justice.gov/atr/case/us-and-plaintiff-states-v-att-inc-et-al" xr:uid="{156086DC-0618-4A32-87D2-7599810430D5}"/>
    <hyperlink ref="D16" r:id="rId16" display="https://www.justice.gov/atr/case/us-v-inbev-nvsa-et-al" xr:uid="{E292D4A9-7655-4C79-B421-7B3D3BB5B9D2}"/>
    <hyperlink ref="D26" r:id="rId17" display="https://www.justice.gov/atr/case/us-and-plaintiff-states-v-verizon-communications-inc-and-alltel-corp" xr:uid="{BF030D94-DD95-4FA9-9EFD-0E859AB92599}"/>
    <hyperlink ref="D32" r:id="rId18" display="https://www.justice.gov/atr/case/us-v-thomson-corp-and-reuters-group-plc" xr:uid="{334887AB-226C-4271-836E-D3E82590E2B4}"/>
    <hyperlink ref="D27" r:id="rId19" display="https://www.justice.gov/atr/case/us-v-bain-capital-llc-et-al" xr:uid="{09040392-796B-40D2-AA52-0D6965F4CADF}"/>
    <hyperlink ref="D21" r:id="rId20" display="https://www.justice.gov/atr/case/us-v-mittal-steel-company-nv" xr:uid="{F1B5A030-3605-4D7A-AFA3-003872B993BD}"/>
    <hyperlink ref="D36" r:id="rId21" display="https://www.justice.gov/atr/case/us-v-inco-ltd-and-falconbridge-ltd" xr:uid="{A9F9C44E-B86F-4238-9962-89C1132266D4}"/>
    <hyperlink ref="D33" r:id="rId22" display="https://www.justice.gov/atr/case/us-v-sbc-communications-inc-and-att-corp" xr:uid="{73E78C29-44C6-4897-91AB-34667F247A99}"/>
    <hyperlink ref="D17" r:id="rId23" display="https://www.justice.gov/atr/case/us-v-cingular-wireless-corp-et-al" xr:uid="{80D82D99-FAFA-457E-928F-A70A4ED1EC56}"/>
    <hyperlink ref="D28" r:id="rId24" display="https://www.justice.gov/atr/case/us-v-clear-channel-communications-and-amfm" xr:uid="{F516D999-A2C9-4219-B78B-D19732EB4931}"/>
    <hyperlink ref="D2" r:id="rId25" display="https://www.justice.gov/atr/case/us-v-worldcom-and-sprint-corp" xr:uid="{EF2319DD-EECC-4029-B4DD-BF16B336E4F0}"/>
    <hyperlink ref="D34" r:id="rId26" display="https://www.justice.gov/atr/case/us-v-jds-uniphase-corp-and-e-tek-dynamics-inc" xr:uid="{AF05219C-9F82-4631-923C-A864C7E18A3C}"/>
    <hyperlink ref="D12" r:id="rId27" display="https://www.justice.gov/atr/case/us-v-att-corp-and-mediaone-group-inc" xr:uid="{864F368C-49BF-4F49-BE0E-E25FA5DE6ED0}"/>
    <hyperlink ref="D35" r:id="rId28" display="https://www.justice.gov/atr/case/us-v-alliedsignal-inc-and-honeywellinc" xr:uid="{2ACF0777-7327-4DC1-A87F-EAFEF513D4F6}"/>
    <hyperlink ref="D15" r:id="rId29" display="https://www.justice.gov/atr/case/us-v-bell-atlantic-corpet-al" xr:uid="{C4998DF5-0802-48A1-AD9D-AB9498F97749}"/>
    <hyperlink ref="D11" r:id="rId30" display="https://www.justice.gov/atr/case/us-v-sbc-communications-inc-and-ameritech-corp" xr:uid="{1861659D-2509-46D4-BCA2-86F333CC233A}"/>
    <hyperlink ref="D13" r:id="rId31" display="https://www.justice.gov/atr/case/us-v-att-corp-and-tele-communications-inc" xr:uid="{AED9F8D9-1026-48D5-94C0-7EA5058FA77A}"/>
    <hyperlink ref="D30" r:id="rId32" display="https://www.justice.gov/atr/case/us-v-walt-disney-company" xr:uid="{9533AAEF-AF44-4004-A0C5-4179A48640CB}"/>
    <hyperlink ref="D7" r:id="rId33" display="https://www.justice.gov/atr/case/us-v-bell-atlantic-corpet-al" xr:uid="{63928FC1-33C1-4E49-8F8F-9E05D352232F}"/>
    <hyperlink ref="C1" r:id="rId34" tooltip="sort by Case Open Date" display="https://www.justice.gov/atr/antitrust-case-filings?field_case_type_value=civil_merger&amp;field_brief_federal_court_value=All&amp;field_case_violation_tid=All&amp;industry-code=&amp;order=field_case_date&amp;sort=asc" xr:uid="{8E56A959-2948-46E8-BDB0-BB27E3A9CF62}"/>
    <hyperlink ref="D1" r:id="rId35" tooltip="sort by Title" display="https://www.justice.gov/atr/antitrust-case-filings?field_case_type_value=civil_merger&amp;field_brief_federal_court_value=All&amp;field_case_violation_tid=All&amp;industry-code=&amp;order=title&amp;sort=asc" xr:uid="{D6194E59-1799-4899-9D13-D45574B318A7}"/>
    <hyperlink ref="E1" r:id="rId36" tooltip="sort by Federal Court" display="https://www.justice.gov/atr/antitrust-case-filings?field_case_type_value=civil_merger&amp;field_brief_federal_court_value=All&amp;field_case_violation_tid=All&amp;industry-code=&amp;order=field_brief_federal_court&amp;sort=asc" xr:uid="{B9CD662E-CDC3-46B7-AC1F-D0773601B387}"/>
    <hyperlink ref="D67" r:id="rId37" display="https://www.justice.gov/atr/case/us-v-georges-foods-llc-et-al" xr:uid="{5F9F90F4-1635-414E-90A7-1FAE8FE7AFA3}"/>
    <hyperlink ref="D62" r:id="rId38" display="https://www.justice.gov/atr/case/us-et-al-v-election-systems-software-inc" xr:uid="{B1F220D5-45C9-4398-8EE8-32F2785A947E}"/>
    <hyperlink ref="D37" r:id="rId39" display="https://www.justice.gov/atr/case/us-and-plaintiff-states-v-dean-foods-co" xr:uid="{2DB2109C-4A83-4D7D-97D3-384710FEA27A}"/>
    <hyperlink ref="D43" r:id="rId40" display="https://www.justice.gov/atr/case/us-and-commonwealth-kentucky-v-dairy-farmers-america-inc-and-southern-belle-dairy-co-llc" xr:uid="{7B072D57-AD0D-4125-A4E6-2EC6FB91DB95}"/>
    <hyperlink ref="D44" r:id="rId41" display="https://www.justice.gov/atr/case/us-v-miller-industries-inc-et-al" xr:uid="{27F4D6CF-76B0-4DB6-9AFE-0E25DD12D883}"/>
    <hyperlink ref="D55" r:id="rId42" display="https://www.justice.gov/atr/case/us-v-citicorp-et-al" xr:uid="{742C7D7A-EEAC-4A83-8696-200323109F5B}"/>
    <hyperlink ref="D48" r:id="rId43" display="https://www.justice.gov/atr/case/us-v-general-electric-co-and-innoserv-technologies-inc" xr:uid="{151C44B1-8AB7-4DCE-B657-C53A2A133FCA}"/>
    <hyperlink ref="D56" r:id="rId44" display="https://www.justice.gov/atr/case/us-v-chancellor-media-co-inc-and-sfx-broadcasting-inc" xr:uid="{3802A7B0-2292-4583-8F81-7397A94C00A4}"/>
    <hyperlink ref="D58" r:id="rId45" display="https://www.justice.gov/atr/case/us-v-ez-communications-inc-and-evergreen-media-corp" xr:uid="{9BB8A3A2-ED89-4B17-BA98-A4A7ADA2ECB0}"/>
    <hyperlink ref="D45" r:id="rId46" display="https://www.justice.gov/atr/case/us-and-florida-v-reuter-recycling-florida-inc-and-waste-management-inc-florida" xr:uid="{EA1AFE45-3D1D-4D73-8238-1311B09AD9DD}"/>
    <hyperlink ref="D39" r:id="rId47" display="https://www.justice.gov/atr/case/us-v-nat-lc-and-dr-partners-dba-donrey-media-group" xr:uid="{602FADF6-32C1-4FEB-B56C-5661884F3327}"/>
    <hyperlink ref="D61" r:id="rId48" display="https://www.justice.gov/atr/case/us-v-sabreliner-corp" xr:uid="{694D446F-1214-486C-BB5A-826E25EDF8E9}"/>
    <hyperlink ref="D46" r:id="rId49" display="https://www.justice.gov/atr/case/us-v-texas-commerce-bancshares-inc-and-texas-commerce-bank-beaumont-na" xr:uid="{D19CCCAF-3AD4-4E89-9F3C-ACEDF31DA3F0}"/>
    <hyperlink ref="D47" r:id="rId50" display="https://www.justice.gov/atr/case/us-v-texas-commerce-bancshares-inc-and-texas-commerce-bank-midland-na" xr:uid="{F2603D09-26C2-47D6-83C5-3F20B9AB6983}"/>
    <hyperlink ref="D59" r:id="rId51" display="https://www.justice.gov/atr/case/us-v-pacific-amphitheatre-partnership-et-al" xr:uid="{040554CF-C838-471B-95A9-EE085C8E378C}"/>
    <hyperlink ref="D52" r:id="rId52" display="https://www.justice.gov/atr/case/us-v-country-lake-foods-inc-et-al" xr:uid="{2E7454CA-A352-447A-817E-7E8E5C2A8772}"/>
    <hyperlink ref="D51" r:id="rId53" display="https://www.justice.gov/atr/case/us-v-american-safety-razor-co-et-al" xr:uid="{677B95BE-EF1B-4A53-864C-34B4EEBB6B42}"/>
    <hyperlink ref="D49" r:id="rId54" display="https://www.justice.gov/atr/case/us-v-baker-hughes-inc-et-al-0" xr:uid="{527D984F-FBE7-4C21-BEBB-D7516B3B9013}"/>
    <hyperlink ref="D42" r:id="rId55" display="https://www.justice.gov/atr/case/us-v-lewis-m-manderson-jr-and-patrick-media-group-atlanta-inc" xr:uid="{5EBA591F-7756-4D46-866A-A7621AB5FE1D}"/>
    <hyperlink ref="D63" r:id="rId56" display="https://www.justice.gov/atr/case/us-v-syufy-enterprises-and-raymond-j-syufy" xr:uid="{08A3D999-568F-4846-8B46-BB642CF4B5A4}"/>
    <hyperlink ref="D70" r:id="rId57" display="https://www.justice.gov/atr/case/us-v-spa-officine-maccaferri-et-al" xr:uid="{B57AC683-532C-4060-B4BD-3822AC2FAE1D}"/>
    <hyperlink ref="D53" r:id="rId58" display="https://www.justice.gov/atr/case/us-v-rice-growers-association-california-and-pacific-international-rice-mill-inc" xr:uid="{A7A4CC43-2A4C-46F9-9AD6-9865AE3866D7}"/>
    <hyperlink ref="D60" r:id="rId59" display="https://www.justice.gov/atr/case/us-v-national-medical-enterprises-inc-and-nme-hospitals-inc" xr:uid="{5E15365C-6C51-47E6-A5D9-015766CF7CA3}"/>
    <hyperlink ref="D54" r:id="rId60" display="https://www.justice.gov/atr/case/us-v-newell-companies-inc" xr:uid="{E4067C22-B8E1-4C67-81E6-E5F015588E56}"/>
    <hyperlink ref="D66" r:id="rId61" display="https://www.justice.gov/atr/case/us-v-tribune-company-and-sentindel-star-company" xr:uid="{B13899E6-C922-4CF4-B416-8F5E45C1DFF5}"/>
    <hyperlink ref="D71" r:id="rId62" display="https://www.justice.gov/atr/case/us-v-flintkote-company-et-al" xr:uid="{6F68EA02-2D97-4FBD-B222-32EAF37BB484}"/>
    <hyperlink ref="D38" r:id="rId63" display="https://www.justice.gov/atr/case/us-v-rockwell-international-corporation-and-rockwell-international-holdings-limited" xr:uid="{A2CC2F17-4D42-47FD-8E74-FF07C8372598}"/>
    <hyperlink ref="D40" r:id="rId64" display="https://www.justice.gov/atr/case/us-v-gould-inc-and-saft-america-inc" xr:uid="{796B4CB7-F62C-41A6-935B-B180D75D1EC0}"/>
    <hyperlink ref="D69" r:id="rId65" display="https://www.justice.gov/atr/case/us-v-acorn-engineering-co" xr:uid="{8FF1D4DA-BE79-4201-9579-96F19E71BA30}"/>
    <hyperlink ref="D64" r:id="rId66" display="https://www.justice.gov/atr/case/us-v-spectra-physics-inc-and-laserplane-corp" xr:uid="{15D08725-26C2-4DAA-AB25-CF16BEE19747}"/>
    <hyperlink ref="D65" r:id="rId67" display="https://www.justice.gov/atr/case/us-v-american-ship-building-co-and-litton-systems-inc" xr:uid="{5B994C5D-343B-4FF2-AE0C-8A3EE055444B}"/>
    <hyperlink ref="D68" r:id="rId68" display="https://www.justice.gov/atr/case/us-v-culbro-corporation-et-al" xr:uid="{FD12D735-088D-46EA-B7F9-327DC43607AB}"/>
    <hyperlink ref="D57" r:id="rId69" display="https://www.justice.gov/atr/case/us-v-cookson-group-plc-et-al-0" xr:uid="{46E3D157-FD73-45E8-8A7B-E3EC2AFF5C10}"/>
    <hyperlink ref="D10" r:id="rId70" display="https://www.justice.gov/atr/case/us-and-plaintiff-states-v-dow-chemical-company-and-e-i-du-pont-de-nemours-company-inc" xr:uid="{171982FA-1C1D-43B5-B6EE-F53CC0E9308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AFCE-6F02-4EB4-9435-E35F71FE25E6}">
  <dimension ref="A1:Z71"/>
  <sheetViews>
    <sheetView workbookViewId="0"/>
  </sheetViews>
  <sheetFormatPr defaultRowHeight="14.4" x14ac:dyDescent="0.3"/>
  <cols>
    <col min="3" max="3" width="0" hidden="1" customWidth="1"/>
    <col min="5" max="5" width="0" hidden="1" customWidth="1"/>
    <col min="6" max="6" width="13.33203125" customWidth="1"/>
    <col min="7" max="7" width="16.21875" customWidth="1"/>
    <col min="8" max="8" width="11.21875" customWidth="1"/>
    <col min="9" max="9" width="12.21875" customWidth="1"/>
    <col min="10" max="10" width="13" customWidth="1"/>
    <col min="11" max="11" width="15.44140625" customWidth="1"/>
    <col min="13" max="13" width="19.6640625" bestFit="1" customWidth="1"/>
    <col min="14" max="14" width="14.33203125" bestFit="1" customWidth="1"/>
    <col min="16" max="17" width="0" hidden="1" customWidth="1"/>
    <col min="20" max="23" width="0" hidden="1" customWidth="1"/>
  </cols>
  <sheetData>
    <row r="1" spans="1:26" x14ac:dyDescent="0.3">
      <c r="A1" s="7" t="s">
        <v>0</v>
      </c>
      <c r="B1" s="7" t="s">
        <v>415</v>
      </c>
      <c r="C1" s="7" t="s">
        <v>45</v>
      </c>
      <c r="D1" s="7" t="s">
        <v>1335</v>
      </c>
      <c r="E1" s="7" t="s">
        <v>46</v>
      </c>
      <c r="F1" s="7" t="s">
        <v>3387</v>
      </c>
      <c r="G1" s="7" t="s">
        <v>1</v>
      </c>
      <c r="H1" s="7" t="s">
        <v>23</v>
      </c>
      <c r="I1" s="7" t="s">
        <v>2</v>
      </c>
      <c r="J1" s="7" t="s">
        <v>24</v>
      </c>
      <c r="K1" s="7" t="s">
        <v>3</v>
      </c>
      <c r="L1" s="7" t="s">
        <v>1364</v>
      </c>
      <c r="M1" s="7" t="s">
        <v>25</v>
      </c>
      <c r="N1" s="7" t="s">
        <v>1363</v>
      </c>
      <c r="O1" s="7" t="s">
        <v>29</v>
      </c>
      <c r="P1" s="7" t="s">
        <v>1231</v>
      </c>
      <c r="Q1" s="7" t="s">
        <v>1232</v>
      </c>
      <c r="R1" s="7" t="s">
        <v>1358</v>
      </c>
      <c r="S1" s="7" t="s">
        <v>560</v>
      </c>
      <c r="T1" s="7" t="s">
        <v>732</v>
      </c>
      <c r="U1" s="7" t="s">
        <v>1024</v>
      </c>
      <c r="V1" s="7" t="s">
        <v>1025</v>
      </c>
      <c r="W1" s="7" t="s">
        <v>1261</v>
      </c>
      <c r="X1" s="7" t="s">
        <v>1965</v>
      </c>
      <c r="Y1" s="7" t="s">
        <v>2752</v>
      </c>
      <c r="Z1" s="7" t="s">
        <v>3642</v>
      </c>
    </row>
    <row r="2" spans="1:26" x14ac:dyDescent="0.3">
      <c r="A2" t="s">
        <v>1961</v>
      </c>
      <c r="B2">
        <v>2001</v>
      </c>
      <c r="D2" t="s">
        <v>2659</v>
      </c>
      <c r="F2" t="s">
        <v>3396</v>
      </c>
      <c r="G2" t="s">
        <v>501</v>
      </c>
      <c r="H2" t="s">
        <v>2661</v>
      </c>
      <c r="I2" t="s">
        <v>2661</v>
      </c>
      <c r="J2" t="s">
        <v>444</v>
      </c>
      <c r="K2" t="s">
        <v>444</v>
      </c>
      <c r="L2">
        <f t="shared" ref="L2:L36" si="0">IF(YEAR(M2) &gt; 1950, IF(MONTH(M2) &gt;= 10, YEAR(M2)+1, YEAR(M2)), B2)</f>
        <v>2001</v>
      </c>
      <c r="M2" s="1">
        <v>36839</v>
      </c>
      <c r="N2" s="1">
        <v>37582</v>
      </c>
      <c r="O2">
        <v>165000</v>
      </c>
      <c r="R2" t="s">
        <v>30</v>
      </c>
      <c r="X2" t="s">
        <v>1968</v>
      </c>
      <c r="Z2" t="s">
        <v>3643</v>
      </c>
    </row>
    <row r="3" spans="1:26" x14ac:dyDescent="0.3">
      <c r="A3" t="s">
        <v>1961</v>
      </c>
      <c r="B3">
        <v>2000</v>
      </c>
      <c r="D3" t="s">
        <v>2755</v>
      </c>
      <c r="F3" t="s">
        <v>3480</v>
      </c>
      <c r="G3" t="s">
        <v>420</v>
      </c>
      <c r="H3" t="s">
        <v>2074</v>
      </c>
      <c r="I3" t="s">
        <v>2074</v>
      </c>
      <c r="J3" t="s">
        <v>2733</v>
      </c>
      <c r="K3" t="s">
        <v>2733</v>
      </c>
      <c r="L3">
        <f t="shared" si="0"/>
        <v>2000</v>
      </c>
      <c r="M3" s="1">
        <v>36696</v>
      </c>
      <c r="N3" s="1">
        <v>36705</v>
      </c>
      <c r="O3">
        <v>90270</v>
      </c>
      <c r="R3" t="s">
        <v>30</v>
      </c>
      <c r="X3" t="s">
        <v>1968</v>
      </c>
      <c r="Z3" t="s">
        <v>3643</v>
      </c>
    </row>
    <row r="4" spans="1:26" x14ac:dyDescent="0.3">
      <c r="A4" t="s">
        <v>1961</v>
      </c>
      <c r="B4">
        <v>2000</v>
      </c>
      <c r="D4" t="s">
        <v>2744</v>
      </c>
      <c r="F4">
        <v>447190</v>
      </c>
      <c r="G4" t="s">
        <v>420</v>
      </c>
      <c r="H4" t="s">
        <v>2716</v>
      </c>
      <c r="I4" t="s">
        <v>2716</v>
      </c>
      <c r="J4" t="s">
        <v>2717</v>
      </c>
      <c r="K4" t="s">
        <v>2717</v>
      </c>
      <c r="L4">
        <f t="shared" si="0"/>
        <v>2010</v>
      </c>
      <c r="M4" s="1">
        <v>40147</v>
      </c>
      <c r="N4" s="1">
        <v>37288</v>
      </c>
      <c r="O4">
        <v>80000</v>
      </c>
      <c r="R4" t="s">
        <v>30</v>
      </c>
      <c r="X4" t="s">
        <v>1968</v>
      </c>
      <c r="Z4" t="s">
        <v>3643</v>
      </c>
    </row>
    <row r="5" spans="1:26" x14ac:dyDescent="0.3">
      <c r="A5" t="s">
        <v>1961</v>
      </c>
      <c r="B5">
        <v>2001</v>
      </c>
      <c r="D5" t="s">
        <v>2660</v>
      </c>
      <c r="F5" t="s">
        <v>3492</v>
      </c>
      <c r="G5" t="s">
        <v>420</v>
      </c>
      <c r="H5" t="s">
        <v>2662</v>
      </c>
      <c r="I5" t="s">
        <v>2662</v>
      </c>
      <c r="J5" t="s">
        <v>2663</v>
      </c>
      <c r="K5" t="s">
        <v>2663</v>
      </c>
      <c r="L5">
        <f t="shared" si="0"/>
        <v>2001</v>
      </c>
      <c r="M5" s="1">
        <v>36921</v>
      </c>
      <c r="N5" s="1">
        <v>36878</v>
      </c>
      <c r="O5">
        <v>75700</v>
      </c>
      <c r="R5" t="s">
        <v>30</v>
      </c>
      <c r="S5" t="s">
        <v>3627</v>
      </c>
      <c r="X5" t="s">
        <v>1968</v>
      </c>
      <c r="Z5" t="s">
        <v>3643</v>
      </c>
    </row>
    <row r="6" spans="1:26" x14ac:dyDescent="0.3">
      <c r="A6" t="s">
        <v>1961</v>
      </c>
      <c r="B6">
        <v>2010</v>
      </c>
      <c r="D6" t="s">
        <v>2282</v>
      </c>
      <c r="F6" t="s">
        <v>3481</v>
      </c>
      <c r="G6" t="s">
        <v>420</v>
      </c>
      <c r="H6" t="s">
        <v>2074</v>
      </c>
      <c r="I6" t="s">
        <v>2074</v>
      </c>
      <c r="J6" t="s">
        <v>2284</v>
      </c>
      <c r="K6" t="s">
        <v>2284</v>
      </c>
      <c r="L6">
        <f t="shared" si="0"/>
        <v>2010</v>
      </c>
      <c r="M6" s="1">
        <v>40100</v>
      </c>
      <c r="N6" s="1">
        <v>40207</v>
      </c>
      <c r="O6">
        <v>68000</v>
      </c>
      <c r="R6" t="s">
        <v>30</v>
      </c>
      <c r="X6" t="s">
        <v>1968</v>
      </c>
      <c r="Z6" t="s">
        <v>3643</v>
      </c>
    </row>
    <row r="7" spans="1:26" x14ac:dyDescent="0.3">
      <c r="A7" t="s">
        <v>1961</v>
      </c>
      <c r="B7">
        <v>2004</v>
      </c>
      <c r="D7" t="s">
        <v>2543</v>
      </c>
      <c r="F7" t="s">
        <v>3482</v>
      </c>
      <c r="G7" t="s">
        <v>420</v>
      </c>
      <c r="H7" t="s">
        <v>1976</v>
      </c>
      <c r="I7" t="s">
        <v>1976</v>
      </c>
      <c r="J7" t="s">
        <v>2546</v>
      </c>
      <c r="K7" t="s">
        <v>2546</v>
      </c>
      <c r="L7">
        <f t="shared" si="0"/>
        <v>2004</v>
      </c>
      <c r="M7" s="1">
        <v>38196</v>
      </c>
      <c r="N7" s="1">
        <v>38293</v>
      </c>
      <c r="O7">
        <v>32000</v>
      </c>
      <c r="R7" t="s">
        <v>30</v>
      </c>
      <c r="S7" t="s">
        <v>3645</v>
      </c>
      <c r="X7" t="s">
        <v>1968</v>
      </c>
      <c r="Z7" t="s">
        <v>3643</v>
      </c>
    </row>
    <row r="8" spans="1:26" x14ac:dyDescent="0.3">
      <c r="A8" t="s">
        <v>1961</v>
      </c>
      <c r="B8">
        <v>1997</v>
      </c>
      <c r="D8" t="s">
        <v>2902</v>
      </c>
      <c r="F8">
        <v>325412</v>
      </c>
      <c r="G8" t="s">
        <v>420</v>
      </c>
      <c r="H8" t="s">
        <v>2917</v>
      </c>
      <c r="I8" t="s">
        <v>2917</v>
      </c>
      <c r="J8" t="s">
        <v>2920</v>
      </c>
      <c r="K8" t="s">
        <v>2920</v>
      </c>
      <c r="L8">
        <f t="shared" si="0"/>
        <v>1997</v>
      </c>
      <c r="M8" s="1">
        <v>35416</v>
      </c>
      <c r="N8" s="1">
        <v>35528</v>
      </c>
      <c r="O8">
        <v>63000</v>
      </c>
      <c r="R8" t="s">
        <v>15</v>
      </c>
      <c r="S8" t="s">
        <v>3628</v>
      </c>
      <c r="X8" t="s">
        <v>1968</v>
      </c>
      <c r="Z8" t="s">
        <v>3643</v>
      </c>
    </row>
    <row r="9" spans="1:26" x14ac:dyDescent="0.3">
      <c r="A9" t="s">
        <v>1961</v>
      </c>
      <c r="B9">
        <v>2003</v>
      </c>
      <c r="D9" t="s">
        <v>2584</v>
      </c>
      <c r="F9" t="s">
        <v>3480</v>
      </c>
      <c r="G9" t="s">
        <v>420</v>
      </c>
      <c r="H9" t="s">
        <v>2074</v>
      </c>
      <c r="I9" t="s">
        <v>2074</v>
      </c>
      <c r="J9" t="s">
        <v>2592</v>
      </c>
      <c r="K9" t="s">
        <v>2592</v>
      </c>
      <c r="L9">
        <f t="shared" si="0"/>
        <v>2003</v>
      </c>
      <c r="M9" s="1">
        <v>37725</v>
      </c>
      <c r="N9" s="1">
        <v>37771</v>
      </c>
      <c r="O9">
        <v>60000</v>
      </c>
      <c r="R9" t="s">
        <v>30</v>
      </c>
      <c r="X9" t="s">
        <v>1968</v>
      </c>
      <c r="Z9" t="s">
        <v>3643</v>
      </c>
    </row>
    <row r="10" spans="1:26" x14ac:dyDescent="0.3">
      <c r="A10" t="s">
        <v>1961</v>
      </c>
      <c r="B10">
        <v>2005</v>
      </c>
      <c r="D10" t="s">
        <v>2525</v>
      </c>
      <c r="F10" t="s">
        <v>3449</v>
      </c>
      <c r="G10" t="s">
        <v>420</v>
      </c>
      <c r="H10" t="s">
        <v>927</v>
      </c>
      <c r="I10" t="s">
        <v>927</v>
      </c>
      <c r="J10" t="s">
        <v>949</v>
      </c>
      <c r="K10" t="s">
        <v>949</v>
      </c>
      <c r="L10">
        <f t="shared" si="0"/>
        <v>2005</v>
      </c>
      <c r="M10" s="1">
        <v>38625</v>
      </c>
      <c r="N10" s="1">
        <v>38835</v>
      </c>
      <c r="O10">
        <v>57000</v>
      </c>
      <c r="R10" t="s">
        <v>30</v>
      </c>
      <c r="X10" t="s">
        <v>1968</v>
      </c>
      <c r="Z10" t="s">
        <v>3643</v>
      </c>
    </row>
    <row r="11" spans="1:26" x14ac:dyDescent="0.3">
      <c r="A11" t="s">
        <v>1961</v>
      </c>
      <c r="B11">
        <v>1999</v>
      </c>
      <c r="D11" t="s">
        <v>2763</v>
      </c>
      <c r="F11" t="s">
        <v>3483</v>
      </c>
      <c r="G11" t="s">
        <v>420</v>
      </c>
      <c r="H11" t="s">
        <v>2766</v>
      </c>
      <c r="I11" t="s">
        <v>2766</v>
      </c>
      <c r="J11" t="s">
        <v>2767</v>
      </c>
      <c r="K11" t="s">
        <v>2767</v>
      </c>
      <c r="L11">
        <f t="shared" si="0"/>
        <v>1999</v>
      </c>
      <c r="M11" s="1">
        <v>36159</v>
      </c>
      <c r="N11" s="1">
        <v>36272</v>
      </c>
      <c r="O11">
        <v>48200</v>
      </c>
      <c r="R11" t="s">
        <v>30</v>
      </c>
      <c r="X11" t="s">
        <v>1968</v>
      </c>
      <c r="Z11" t="s">
        <v>3643</v>
      </c>
    </row>
    <row r="12" spans="1:26" x14ac:dyDescent="0.3">
      <c r="A12" t="s">
        <v>1961</v>
      </c>
      <c r="B12">
        <v>2001</v>
      </c>
      <c r="D12" t="s">
        <v>2690</v>
      </c>
      <c r="F12" t="s">
        <v>3484</v>
      </c>
      <c r="G12" t="s">
        <v>420</v>
      </c>
      <c r="H12" t="s">
        <v>2515</v>
      </c>
      <c r="I12" t="s">
        <v>2515</v>
      </c>
      <c r="J12" t="s">
        <v>2693</v>
      </c>
      <c r="K12" t="s">
        <v>2693</v>
      </c>
      <c r="L12">
        <f t="shared" si="0"/>
        <v>2001</v>
      </c>
      <c r="M12" s="1">
        <v>37141</v>
      </c>
      <c r="N12" s="1">
        <v>37481</v>
      </c>
      <c r="O12">
        <v>45000</v>
      </c>
      <c r="R12" t="s">
        <v>30</v>
      </c>
      <c r="X12" t="s">
        <v>1968</v>
      </c>
      <c r="Z12" t="s">
        <v>3643</v>
      </c>
    </row>
    <row r="13" spans="1:26" x14ac:dyDescent="0.3">
      <c r="A13" t="s">
        <v>1961</v>
      </c>
      <c r="B13">
        <v>2017</v>
      </c>
      <c r="D13" t="s">
        <v>1981</v>
      </c>
      <c r="F13">
        <v>325320</v>
      </c>
      <c r="G13" t="s">
        <v>420</v>
      </c>
      <c r="H13" t="s">
        <v>1982</v>
      </c>
      <c r="I13" t="s">
        <v>1982</v>
      </c>
      <c r="J13" t="s">
        <v>738</v>
      </c>
      <c r="K13" t="s">
        <v>738</v>
      </c>
      <c r="L13">
        <f t="shared" si="0"/>
        <v>2017</v>
      </c>
      <c r="M13" s="1">
        <v>42782</v>
      </c>
      <c r="N13" s="1">
        <v>42818</v>
      </c>
      <c r="O13">
        <v>43000</v>
      </c>
      <c r="R13" t="s">
        <v>30</v>
      </c>
      <c r="X13" t="s">
        <v>1968</v>
      </c>
      <c r="Z13" t="s">
        <v>3643</v>
      </c>
    </row>
    <row r="14" spans="1:26" x14ac:dyDescent="0.3">
      <c r="A14" t="s">
        <v>1961</v>
      </c>
      <c r="B14">
        <v>2015</v>
      </c>
      <c r="D14" t="s">
        <v>2043</v>
      </c>
      <c r="F14" t="s">
        <v>3431</v>
      </c>
      <c r="G14" t="s">
        <v>420</v>
      </c>
      <c r="H14" t="s">
        <v>2041</v>
      </c>
      <c r="I14" t="s">
        <v>2041</v>
      </c>
      <c r="J14" t="s">
        <v>2042</v>
      </c>
      <c r="K14" t="s">
        <v>2042</v>
      </c>
      <c r="L14">
        <f t="shared" si="0"/>
        <v>2015</v>
      </c>
      <c r="M14" s="1">
        <v>41969</v>
      </c>
      <c r="N14" s="1">
        <v>42025</v>
      </c>
      <c r="O14">
        <v>42900</v>
      </c>
      <c r="R14" t="s">
        <v>30</v>
      </c>
      <c r="X14" t="s">
        <v>1968</v>
      </c>
      <c r="Z14" t="s">
        <v>3643</v>
      </c>
    </row>
    <row r="15" spans="1:26" x14ac:dyDescent="0.3">
      <c r="A15" t="s">
        <v>1961</v>
      </c>
      <c r="B15">
        <v>2010</v>
      </c>
      <c r="D15" t="s">
        <v>2283</v>
      </c>
      <c r="F15">
        <v>325412</v>
      </c>
      <c r="G15" t="s">
        <v>420</v>
      </c>
      <c r="H15" t="s">
        <v>2286</v>
      </c>
      <c r="I15" t="s">
        <v>2286</v>
      </c>
      <c r="J15" t="s">
        <v>2285</v>
      </c>
      <c r="K15" t="s">
        <v>2285</v>
      </c>
      <c r="L15">
        <f t="shared" si="0"/>
        <v>2010</v>
      </c>
      <c r="M15" s="1">
        <v>40115</v>
      </c>
      <c r="N15" s="1">
        <v>42046</v>
      </c>
      <c r="O15">
        <v>41100</v>
      </c>
      <c r="R15" t="s">
        <v>30</v>
      </c>
      <c r="X15" t="s">
        <v>1968</v>
      </c>
      <c r="Z15" t="s">
        <v>3643</v>
      </c>
    </row>
    <row r="16" spans="1:26" x14ac:dyDescent="0.3">
      <c r="A16" t="s">
        <v>1961</v>
      </c>
      <c r="B16">
        <v>2012</v>
      </c>
      <c r="D16" t="s">
        <v>2228</v>
      </c>
      <c r="F16" t="s">
        <v>3485</v>
      </c>
      <c r="G16" t="s">
        <v>420</v>
      </c>
      <c r="H16" t="s">
        <v>2232</v>
      </c>
      <c r="I16" t="s">
        <v>2232</v>
      </c>
      <c r="J16" t="s">
        <v>2233</v>
      </c>
      <c r="K16" t="s">
        <v>2233</v>
      </c>
      <c r="L16">
        <f t="shared" si="0"/>
        <v>2012</v>
      </c>
      <c r="M16" s="1">
        <v>41030</v>
      </c>
      <c r="N16" s="1">
        <v>41639</v>
      </c>
      <c r="O16">
        <v>38000</v>
      </c>
      <c r="R16" t="s">
        <v>30</v>
      </c>
      <c r="X16" t="s">
        <v>1968</v>
      </c>
      <c r="Z16" t="s">
        <v>3643</v>
      </c>
    </row>
    <row r="17" spans="1:26" x14ac:dyDescent="0.3">
      <c r="A17" t="s">
        <v>1961</v>
      </c>
      <c r="B17">
        <v>1998</v>
      </c>
      <c r="D17" t="s">
        <v>2814</v>
      </c>
      <c r="F17" t="s">
        <v>3486</v>
      </c>
      <c r="G17" t="s">
        <v>420</v>
      </c>
      <c r="H17" t="s">
        <v>2816</v>
      </c>
      <c r="I17" t="s">
        <v>2816</v>
      </c>
      <c r="J17" t="s">
        <v>2823</v>
      </c>
      <c r="K17" t="s">
        <v>2823</v>
      </c>
      <c r="L17">
        <f t="shared" si="0"/>
        <v>1998</v>
      </c>
      <c r="M17" s="1">
        <v>35779</v>
      </c>
      <c r="N17" s="1">
        <v>35906</v>
      </c>
      <c r="O17">
        <v>36000</v>
      </c>
      <c r="R17" t="s">
        <v>15</v>
      </c>
      <c r="S17" t="s">
        <v>3629</v>
      </c>
      <c r="X17" t="s">
        <v>1968</v>
      </c>
      <c r="Z17" t="s">
        <v>3643</v>
      </c>
    </row>
    <row r="18" spans="1:26" x14ac:dyDescent="0.3">
      <c r="A18" t="s">
        <v>1961</v>
      </c>
      <c r="B18">
        <v>2002</v>
      </c>
      <c r="D18" t="s">
        <v>2640</v>
      </c>
      <c r="F18" t="s">
        <v>3416</v>
      </c>
      <c r="G18" t="s">
        <v>420</v>
      </c>
      <c r="H18" t="s">
        <v>2644</v>
      </c>
      <c r="I18" t="s">
        <v>2644</v>
      </c>
      <c r="J18" t="s">
        <v>1074</v>
      </c>
      <c r="K18" t="s">
        <v>1074</v>
      </c>
      <c r="L18">
        <f t="shared" si="0"/>
        <v>2002</v>
      </c>
      <c r="M18" s="1">
        <v>37498</v>
      </c>
      <c r="N18" s="1">
        <v>37838</v>
      </c>
      <c r="O18">
        <v>35000</v>
      </c>
      <c r="R18" t="s">
        <v>15</v>
      </c>
      <c r="S18" t="s">
        <v>3630</v>
      </c>
      <c r="X18" t="s">
        <v>1968</v>
      </c>
      <c r="Z18" t="s">
        <v>3643</v>
      </c>
    </row>
    <row r="19" spans="1:26" x14ac:dyDescent="0.3">
      <c r="A19" t="s">
        <v>1961</v>
      </c>
      <c r="B19">
        <v>1999</v>
      </c>
      <c r="D19" t="s">
        <v>2779</v>
      </c>
      <c r="F19">
        <v>325412</v>
      </c>
      <c r="G19" t="s">
        <v>420</v>
      </c>
      <c r="H19" t="s">
        <v>2775</v>
      </c>
      <c r="I19" t="s">
        <v>2775</v>
      </c>
      <c r="J19" t="s">
        <v>2776</v>
      </c>
      <c r="K19" t="s">
        <v>2776</v>
      </c>
      <c r="L19">
        <f t="shared" si="0"/>
        <v>1999</v>
      </c>
      <c r="M19" s="1">
        <v>36244</v>
      </c>
      <c r="N19" s="1">
        <v>36321</v>
      </c>
      <c r="O19">
        <v>30500</v>
      </c>
      <c r="R19" t="s">
        <v>30</v>
      </c>
      <c r="X19" t="s">
        <v>1968</v>
      </c>
      <c r="Z19" t="s">
        <v>3643</v>
      </c>
    </row>
    <row r="20" spans="1:26" x14ac:dyDescent="0.3">
      <c r="A20" t="s">
        <v>1961</v>
      </c>
      <c r="B20">
        <v>2010</v>
      </c>
      <c r="D20" t="s">
        <v>2316</v>
      </c>
      <c r="F20" t="s">
        <v>3487</v>
      </c>
      <c r="G20" t="s">
        <v>420</v>
      </c>
      <c r="H20" t="s">
        <v>2037</v>
      </c>
      <c r="I20" t="s">
        <v>2037</v>
      </c>
      <c r="J20" t="s">
        <v>2326</v>
      </c>
      <c r="K20" t="s">
        <v>2327</v>
      </c>
      <c r="L20">
        <f t="shared" si="0"/>
        <v>2010</v>
      </c>
      <c r="M20" s="1">
        <v>40406</v>
      </c>
      <c r="N20" s="1">
        <v>40452</v>
      </c>
      <c r="O20">
        <v>28100</v>
      </c>
      <c r="R20" t="s">
        <v>30</v>
      </c>
      <c r="S20" t="s">
        <v>3631</v>
      </c>
      <c r="X20" t="s">
        <v>1968</v>
      </c>
      <c r="Z20" t="s">
        <v>3643</v>
      </c>
    </row>
    <row r="21" spans="1:26" x14ac:dyDescent="0.3">
      <c r="A21" t="s">
        <v>1961</v>
      </c>
      <c r="B21">
        <v>2017</v>
      </c>
      <c r="D21" t="s">
        <v>1978</v>
      </c>
      <c r="F21" t="s">
        <v>3488</v>
      </c>
      <c r="G21" t="s">
        <v>501</v>
      </c>
      <c r="H21" t="s">
        <v>1979</v>
      </c>
      <c r="I21" t="s">
        <v>1979</v>
      </c>
      <c r="J21" t="s">
        <v>1980</v>
      </c>
      <c r="K21" t="s">
        <v>1980</v>
      </c>
      <c r="L21">
        <f t="shared" si="0"/>
        <v>2017</v>
      </c>
      <c r="M21" s="1">
        <v>42732</v>
      </c>
      <c r="N21" s="1">
        <v>42818</v>
      </c>
      <c r="O21">
        <v>28000</v>
      </c>
      <c r="R21" t="s">
        <v>30</v>
      </c>
      <c r="X21" t="s">
        <v>1968</v>
      </c>
      <c r="Z21" t="s">
        <v>3643</v>
      </c>
    </row>
    <row r="22" spans="1:26" x14ac:dyDescent="0.3">
      <c r="A22" t="s">
        <v>1961</v>
      </c>
      <c r="B22">
        <v>2015</v>
      </c>
      <c r="D22" t="s">
        <v>2067</v>
      </c>
      <c r="F22">
        <v>312230</v>
      </c>
      <c r="G22" t="s">
        <v>420</v>
      </c>
      <c r="H22" t="s">
        <v>2065</v>
      </c>
      <c r="I22" t="s">
        <v>2065</v>
      </c>
      <c r="J22" t="s">
        <v>2066</v>
      </c>
      <c r="K22" t="s">
        <v>2066</v>
      </c>
      <c r="L22">
        <f t="shared" si="0"/>
        <v>2015</v>
      </c>
      <c r="M22" s="1">
        <v>42150</v>
      </c>
      <c r="N22" s="1">
        <v>42216</v>
      </c>
      <c r="O22">
        <v>27400</v>
      </c>
      <c r="R22" t="s">
        <v>30</v>
      </c>
      <c r="X22" t="s">
        <v>1968</v>
      </c>
      <c r="Z22" t="s">
        <v>3643</v>
      </c>
    </row>
    <row r="23" spans="1:26" x14ac:dyDescent="0.3">
      <c r="A23" t="s">
        <v>1961</v>
      </c>
      <c r="B23">
        <v>2006</v>
      </c>
      <c r="D23" t="s">
        <v>2482</v>
      </c>
      <c r="F23">
        <v>339112</v>
      </c>
      <c r="G23" t="s">
        <v>420</v>
      </c>
      <c r="H23" t="s">
        <v>2486</v>
      </c>
      <c r="I23" t="s">
        <v>2486</v>
      </c>
      <c r="J23" t="s">
        <v>2476</v>
      </c>
      <c r="K23" t="s">
        <v>2476</v>
      </c>
      <c r="L23">
        <f t="shared" si="0"/>
        <v>2006</v>
      </c>
      <c r="M23" s="1">
        <v>38827</v>
      </c>
      <c r="N23" s="1">
        <v>38923</v>
      </c>
      <c r="O23">
        <v>27000</v>
      </c>
      <c r="R23" t="s">
        <v>30</v>
      </c>
      <c r="X23" t="s">
        <v>1968</v>
      </c>
      <c r="Z23" t="s">
        <v>3643</v>
      </c>
    </row>
    <row r="24" spans="1:26" x14ac:dyDescent="0.3">
      <c r="A24" t="s">
        <v>1961</v>
      </c>
      <c r="B24">
        <v>2000</v>
      </c>
      <c r="D24" t="s">
        <v>2736</v>
      </c>
      <c r="F24" t="s">
        <v>3483</v>
      </c>
      <c r="G24" t="s">
        <v>2700</v>
      </c>
      <c r="H24" t="s">
        <v>2698</v>
      </c>
      <c r="I24" t="s">
        <v>2698</v>
      </c>
      <c r="J24" t="s">
        <v>2699</v>
      </c>
      <c r="K24" t="s">
        <v>2699</v>
      </c>
      <c r="L24">
        <f t="shared" si="0"/>
        <v>2000</v>
      </c>
      <c r="M24" s="1">
        <v>36560</v>
      </c>
      <c r="N24" s="1">
        <v>36788</v>
      </c>
      <c r="O24">
        <v>27000</v>
      </c>
      <c r="R24" t="s">
        <v>30</v>
      </c>
      <c r="X24" t="s">
        <v>2013</v>
      </c>
      <c r="Z24" t="s">
        <v>3643</v>
      </c>
    </row>
    <row r="25" spans="1:26" x14ac:dyDescent="0.3">
      <c r="A25" t="s">
        <v>1961</v>
      </c>
      <c r="B25">
        <v>2006</v>
      </c>
      <c r="D25" t="s">
        <v>2000</v>
      </c>
      <c r="F25" t="s">
        <v>3425</v>
      </c>
      <c r="G25" t="s">
        <v>2477</v>
      </c>
      <c r="H25" t="s">
        <v>2000</v>
      </c>
      <c r="I25" t="s">
        <v>2000</v>
      </c>
      <c r="J25" t="s">
        <v>2476</v>
      </c>
      <c r="K25" t="s">
        <v>2476</v>
      </c>
      <c r="L25">
        <f t="shared" si="0"/>
        <v>2006</v>
      </c>
      <c r="M25" s="1">
        <v>38658</v>
      </c>
      <c r="N25" s="1">
        <v>38868</v>
      </c>
      <c r="O25">
        <v>25400</v>
      </c>
      <c r="R25" t="s">
        <v>30</v>
      </c>
      <c r="X25" t="s">
        <v>1968</v>
      </c>
      <c r="Z25" t="s">
        <v>3643</v>
      </c>
    </row>
    <row r="26" spans="1:26" x14ac:dyDescent="0.3">
      <c r="A26" t="s">
        <v>1961</v>
      </c>
      <c r="B26">
        <v>2017</v>
      </c>
      <c r="D26" t="s">
        <v>1967</v>
      </c>
      <c r="F26" t="s">
        <v>3388</v>
      </c>
      <c r="G26" t="s">
        <v>420</v>
      </c>
      <c r="H26" t="s">
        <v>1969</v>
      </c>
      <c r="I26" t="s">
        <v>1969</v>
      </c>
      <c r="J26" t="s">
        <v>1970</v>
      </c>
      <c r="K26" t="s">
        <v>1970</v>
      </c>
      <c r="L26">
        <f t="shared" si="0"/>
        <v>2017</v>
      </c>
      <c r="M26" s="1">
        <v>42731</v>
      </c>
      <c r="N26" s="1">
        <v>42789</v>
      </c>
      <c r="O26">
        <v>25000</v>
      </c>
      <c r="R26" t="s">
        <v>30</v>
      </c>
      <c r="X26" t="s">
        <v>1968</v>
      </c>
      <c r="Z26" t="s">
        <v>3643</v>
      </c>
    </row>
    <row r="27" spans="1:26" x14ac:dyDescent="0.3">
      <c r="A27" t="s">
        <v>1961</v>
      </c>
      <c r="B27">
        <v>2015</v>
      </c>
      <c r="D27" t="s">
        <v>2059</v>
      </c>
      <c r="F27" t="s">
        <v>3489</v>
      </c>
      <c r="G27" t="s">
        <v>420</v>
      </c>
      <c r="H27" t="s">
        <v>2060</v>
      </c>
      <c r="I27" t="s">
        <v>2060</v>
      </c>
      <c r="J27" t="s">
        <v>2061</v>
      </c>
      <c r="K27" t="s">
        <v>2061</v>
      </c>
      <c r="L27">
        <f t="shared" si="0"/>
        <v>2015</v>
      </c>
      <c r="M27" s="1">
        <v>42128</v>
      </c>
      <c r="N27" s="1">
        <v>42220</v>
      </c>
      <c r="O27">
        <v>25000</v>
      </c>
      <c r="R27" t="s">
        <v>30</v>
      </c>
      <c r="X27" t="s">
        <v>1968</v>
      </c>
      <c r="Z27" t="s">
        <v>3643</v>
      </c>
    </row>
    <row r="28" spans="1:26" x14ac:dyDescent="0.3">
      <c r="A28" t="s">
        <v>1961</v>
      </c>
      <c r="B28">
        <v>2014</v>
      </c>
      <c r="D28" t="s">
        <v>2114</v>
      </c>
      <c r="F28">
        <v>325412</v>
      </c>
      <c r="G28" t="s">
        <v>420</v>
      </c>
      <c r="H28" t="s">
        <v>2115</v>
      </c>
      <c r="I28" t="s">
        <v>2115</v>
      </c>
      <c r="J28" t="s">
        <v>2116</v>
      </c>
      <c r="K28" t="s">
        <v>2116</v>
      </c>
      <c r="L28">
        <f t="shared" si="0"/>
        <v>2014</v>
      </c>
      <c r="M28" s="1">
        <v>41820</v>
      </c>
      <c r="N28" s="1">
        <v>41887</v>
      </c>
      <c r="O28">
        <v>25000</v>
      </c>
      <c r="R28" t="s">
        <v>30</v>
      </c>
      <c r="X28" t="s">
        <v>1968</v>
      </c>
      <c r="Z28" t="s">
        <v>3643</v>
      </c>
    </row>
    <row r="29" spans="1:26" x14ac:dyDescent="0.3">
      <c r="A29" t="s">
        <v>1961</v>
      </c>
      <c r="B29">
        <v>1989</v>
      </c>
      <c r="F29" t="s">
        <v>3427</v>
      </c>
      <c r="G29" t="s">
        <v>420</v>
      </c>
      <c r="H29" t="s">
        <v>3135</v>
      </c>
      <c r="I29" t="s">
        <v>3135</v>
      </c>
      <c r="J29" t="s">
        <v>3136</v>
      </c>
      <c r="K29" t="s">
        <v>3136</v>
      </c>
      <c r="L29">
        <f t="shared" si="0"/>
        <v>1989</v>
      </c>
      <c r="M29" s="1">
        <v>32672</v>
      </c>
      <c r="N29" s="1">
        <v>32672</v>
      </c>
      <c r="O29">
        <v>24800</v>
      </c>
      <c r="R29" t="s">
        <v>30</v>
      </c>
      <c r="Z29" t="s">
        <v>3643</v>
      </c>
    </row>
    <row r="30" spans="1:26" x14ac:dyDescent="0.3">
      <c r="A30" t="s">
        <v>1961</v>
      </c>
      <c r="B30">
        <v>2007</v>
      </c>
      <c r="D30" t="s">
        <v>2458</v>
      </c>
      <c r="F30" t="s">
        <v>3490</v>
      </c>
      <c r="G30" t="s">
        <v>501</v>
      </c>
      <c r="H30" t="s">
        <v>2459</v>
      </c>
      <c r="I30" t="s">
        <v>2459</v>
      </c>
      <c r="J30" t="s">
        <v>2232</v>
      </c>
      <c r="K30" t="s">
        <v>2232</v>
      </c>
      <c r="L30">
        <f t="shared" si="0"/>
        <v>2006</v>
      </c>
      <c r="M30" s="1">
        <v>38792</v>
      </c>
      <c r="N30" s="1">
        <v>39107</v>
      </c>
      <c r="O30">
        <v>22000</v>
      </c>
      <c r="R30" t="s">
        <v>30</v>
      </c>
      <c r="X30" t="s">
        <v>1968</v>
      </c>
      <c r="Z30" t="s">
        <v>3643</v>
      </c>
    </row>
    <row r="31" spans="1:26" x14ac:dyDescent="0.3">
      <c r="A31" t="s">
        <v>1961</v>
      </c>
      <c r="B31">
        <v>2012</v>
      </c>
      <c r="D31" t="s">
        <v>2229</v>
      </c>
      <c r="F31">
        <v>339113</v>
      </c>
      <c r="G31" t="s">
        <v>420</v>
      </c>
      <c r="H31" t="s">
        <v>2000</v>
      </c>
      <c r="I31" t="s">
        <v>2000</v>
      </c>
      <c r="J31" t="s">
        <v>2234</v>
      </c>
      <c r="K31" t="s">
        <v>2234</v>
      </c>
      <c r="L31">
        <f t="shared" si="0"/>
        <v>2012</v>
      </c>
      <c r="M31" s="1">
        <v>41071</v>
      </c>
      <c r="N31" s="1">
        <v>41128</v>
      </c>
      <c r="O31">
        <v>21300</v>
      </c>
      <c r="R31" t="s">
        <v>30</v>
      </c>
      <c r="X31" t="s">
        <v>1968</v>
      </c>
      <c r="Z31" t="s">
        <v>3643</v>
      </c>
    </row>
    <row r="32" spans="1:26" x14ac:dyDescent="0.3">
      <c r="A32" t="s">
        <v>1961</v>
      </c>
      <c r="B32">
        <v>2001</v>
      </c>
      <c r="D32" t="s">
        <v>2654</v>
      </c>
      <c r="F32">
        <v>445291</v>
      </c>
      <c r="G32" t="s">
        <v>420</v>
      </c>
      <c r="H32" t="s">
        <v>2657</v>
      </c>
      <c r="I32" t="s">
        <v>2657</v>
      </c>
      <c r="J32" t="s">
        <v>2658</v>
      </c>
      <c r="K32" t="s">
        <v>2658</v>
      </c>
      <c r="L32">
        <f t="shared" si="0"/>
        <v>2001</v>
      </c>
      <c r="M32" s="1">
        <v>36867</v>
      </c>
      <c r="N32" s="1">
        <v>36949</v>
      </c>
      <c r="O32">
        <v>19400</v>
      </c>
      <c r="R32" t="s">
        <v>15</v>
      </c>
      <c r="X32" t="s">
        <v>1968</v>
      </c>
      <c r="Z32" t="s">
        <v>3643</v>
      </c>
    </row>
    <row r="33" spans="1:26" x14ac:dyDescent="0.3">
      <c r="A33" t="s">
        <v>1961</v>
      </c>
      <c r="B33">
        <v>2009</v>
      </c>
      <c r="D33" t="s">
        <v>2363</v>
      </c>
      <c r="F33" t="s">
        <v>3455</v>
      </c>
      <c r="G33" t="s">
        <v>420</v>
      </c>
      <c r="H33" t="s">
        <v>485</v>
      </c>
      <c r="I33" t="s">
        <v>485</v>
      </c>
      <c r="J33" t="s">
        <v>2370</v>
      </c>
      <c r="K33" t="s">
        <v>2370</v>
      </c>
      <c r="L33">
        <f t="shared" si="0"/>
        <v>2009</v>
      </c>
      <c r="M33" s="1">
        <v>39836</v>
      </c>
      <c r="N33" s="1">
        <v>40987</v>
      </c>
      <c r="O33">
        <v>18800</v>
      </c>
      <c r="R33" t="s">
        <v>30</v>
      </c>
      <c r="X33" t="s">
        <v>1968</v>
      </c>
      <c r="Z33" t="s">
        <v>3643</v>
      </c>
    </row>
    <row r="34" spans="1:26" x14ac:dyDescent="0.3">
      <c r="A34" t="s">
        <v>1961</v>
      </c>
      <c r="B34">
        <v>2005</v>
      </c>
      <c r="D34" t="s">
        <v>2507</v>
      </c>
      <c r="F34" t="s">
        <v>3491</v>
      </c>
      <c r="G34" t="s">
        <v>501</v>
      </c>
      <c r="H34" t="s">
        <v>2515</v>
      </c>
      <c r="I34" t="s">
        <v>2515</v>
      </c>
      <c r="J34" t="s">
        <v>2516</v>
      </c>
      <c r="K34" t="s">
        <v>2516</v>
      </c>
      <c r="L34">
        <f t="shared" si="0"/>
        <v>2005</v>
      </c>
      <c r="M34" s="1">
        <v>38513</v>
      </c>
      <c r="N34" s="1">
        <v>38566</v>
      </c>
      <c r="O34">
        <v>18000</v>
      </c>
      <c r="R34" t="s">
        <v>15</v>
      </c>
      <c r="X34" t="s">
        <v>1968</v>
      </c>
      <c r="Z34" t="s">
        <v>3643</v>
      </c>
    </row>
    <row r="35" spans="1:26" x14ac:dyDescent="0.3">
      <c r="A35" t="s">
        <v>1961</v>
      </c>
      <c r="B35">
        <v>2001</v>
      </c>
      <c r="D35" t="s">
        <v>2653</v>
      </c>
      <c r="F35" t="s">
        <v>3487</v>
      </c>
      <c r="G35" t="s">
        <v>420</v>
      </c>
      <c r="H35" t="s">
        <v>2037</v>
      </c>
      <c r="I35" t="s">
        <v>2037</v>
      </c>
      <c r="J35" t="s">
        <v>2656</v>
      </c>
      <c r="K35" t="s">
        <v>2656</v>
      </c>
      <c r="L35">
        <f t="shared" si="0"/>
        <v>2001</v>
      </c>
      <c r="M35" s="1">
        <v>36831</v>
      </c>
      <c r="N35" s="1">
        <v>36879</v>
      </c>
      <c r="O35">
        <v>17000</v>
      </c>
      <c r="R35" t="s">
        <v>15</v>
      </c>
      <c r="S35" t="s">
        <v>2696</v>
      </c>
      <c r="X35" t="s">
        <v>1968</v>
      </c>
      <c r="Z35" t="s">
        <v>3643</v>
      </c>
    </row>
    <row r="36" spans="1:26" x14ac:dyDescent="0.3">
      <c r="A36" t="s">
        <v>1961</v>
      </c>
      <c r="B36">
        <v>2007</v>
      </c>
      <c r="D36" t="s">
        <v>2451</v>
      </c>
      <c r="F36">
        <v>325412</v>
      </c>
      <c r="G36" t="s">
        <v>420</v>
      </c>
      <c r="H36" t="s">
        <v>2000</v>
      </c>
      <c r="I36" t="s">
        <v>2000</v>
      </c>
      <c r="J36" t="s">
        <v>2074</v>
      </c>
      <c r="K36" t="s">
        <v>2453</v>
      </c>
      <c r="L36">
        <f t="shared" si="0"/>
        <v>2007</v>
      </c>
      <c r="M36" s="1">
        <v>39063</v>
      </c>
      <c r="N36" s="1">
        <v>39101</v>
      </c>
      <c r="O36">
        <v>16600</v>
      </c>
      <c r="R36" t="s">
        <v>30</v>
      </c>
      <c r="X36" t="s">
        <v>1968</v>
      </c>
      <c r="Z36" t="s">
        <v>3643</v>
      </c>
    </row>
    <row r="37" spans="1:26" x14ac:dyDescent="0.3">
      <c r="A37" t="s">
        <v>1961</v>
      </c>
      <c r="B37">
        <v>2007</v>
      </c>
      <c r="D37" t="s">
        <v>2467</v>
      </c>
      <c r="F37">
        <v>621492</v>
      </c>
      <c r="G37" t="s">
        <v>501</v>
      </c>
      <c r="H37" t="s">
        <v>2471</v>
      </c>
      <c r="I37" t="s">
        <v>2471</v>
      </c>
      <c r="J37" t="s">
        <v>2221</v>
      </c>
      <c r="K37" t="s">
        <v>2221</v>
      </c>
      <c r="L37">
        <f t="shared" ref="L37:L71" si="1">IF(YEAR(M37) &gt; 1950, IF(MONTH(M37) &gt;= 10, YEAR(M37)+1, YEAR(M37)), B37)</f>
        <v>2007</v>
      </c>
      <c r="M37" s="1">
        <v>39332</v>
      </c>
      <c r="N37" s="1">
        <v>39378</v>
      </c>
      <c r="O37">
        <f>1.641+2.759</f>
        <v>4.4000000000000004</v>
      </c>
      <c r="R37" t="s">
        <v>2472</v>
      </c>
      <c r="S37" t="s">
        <v>2473</v>
      </c>
      <c r="X37" t="s">
        <v>1968</v>
      </c>
      <c r="Z37" t="s">
        <v>3644</v>
      </c>
    </row>
    <row r="38" spans="1:26" x14ac:dyDescent="0.3">
      <c r="A38" t="s">
        <v>1961</v>
      </c>
      <c r="B38">
        <v>1981</v>
      </c>
      <c r="F38">
        <v>447190</v>
      </c>
      <c r="G38" t="s">
        <v>1042</v>
      </c>
      <c r="H38" t="s">
        <v>3201</v>
      </c>
      <c r="I38" t="s">
        <v>3201</v>
      </c>
      <c r="J38" t="s">
        <v>3202</v>
      </c>
      <c r="K38" t="s">
        <v>3202</v>
      </c>
      <c r="L38">
        <f t="shared" si="1"/>
        <v>1982</v>
      </c>
      <c r="M38" s="1">
        <v>29931</v>
      </c>
      <c r="O38">
        <v>5.0999999999999996</v>
      </c>
      <c r="R38" t="s">
        <v>30</v>
      </c>
      <c r="Z38" t="s">
        <v>3644</v>
      </c>
    </row>
    <row r="39" spans="1:26" x14ac:dyDescent="0.3">
      <c r="A39" t="s">
        <v>1961</v>
      </c>
      <c r="B39">
        <v>1980</v>
      </c>
      <c r="F39">
        <v>334411</v>
      </c>
      <c r="G39" t="s">
        <v>420</v>
      </c>
      <c r="H39" t="s">
        <v>3191</v>
      </c>
      <c r="I39" t="s">
        <v>3191</v>
      </c>
      <c r="J39" t="s">
        <v>3192</v>
      </c>
      <c r="K39" t="s">
        <v>3192</v>
      </c>
      <c r="L39">
        <f t="shared" si="1"/>
        <v>1981</v>
      </c>
      <c r="M39" s="1">
        <v>29571</v>
      </c>
      <c r="N39" s="1">
        <v>29571</v>
      </c>
      <c r="O39">
        <v>5.2</v>
      </c>
      <c r="R39" t="s">
        <v>30</v>
      </c>
      <c r="S39" t="s">
        <v>3640</v>
      </c>
      <c r="Z39" t="s">
        <v>3644</v>
      </c>
    </row>
    <row r="40" spans="1:26" x14ac:dyDescent="0.3">
      <c r="A40" t="s">
        <v>1961</v>
      </c>
      <c r="B40">
        <v>2013</v>
      </c>
      <c r="D40" t="s">
        <v>2160</v>
      </c>
      <c r="F40">
        <v>424690</v>
      </c>
      <c r="G40" t="s">
        <v>501</v>
      </c>
      <c r="H40" t="s">
        <v>2165</v>
      </c>
      <c r="I40" t="s">
        <v>2165</v>
      </c>
      <c r="J40" t="s">
        <v>2166</v>
      </c>
      <c r="K40" t="s">
        <v>2166</v>
      </c>
      <c r="L40">
        <f t="shared" si="1"/>
        <v>2013</v>
      </c>
      <c r="M40" s="1">
        <v>41292</v>
      </c>
      <c r="N40" s="1">
        <v>41341</v>
      </c>
      <c r="O40">
        <v>5.5</v>
      </c>
      <c r="R40" t="s">
        <v>2167</v>
      </c>
      <c r="X40" t="s">
        <v>1968</v>
      </c>
      <c r="Z40" t="s">
        <v>3644</v>
      </c>
    </row>
    <row r="41" spans="1:26" x14ac:dyDescent="0.3">
      <c r="A41" t="s">
        <v>1961</v>
      </c>
      <c r="B41">
        <v>1990</v>
      </c>
      <c r="F41">
        <v>621110</v>
      </c>
      <c r="G41" t="s">
        <v>2353</v>
      </c>
      <c r="H41" t="s">
        <v>3107</v>
      </c>
      <c r="I41" t="s">
        <v>3107</v>
      </c>
      <c r="J41" t="s">
        <v>3108</v>
      </c>
      <c r="K41" t="s">
        <v>3108</v>
      </c>
      <c r="L41">
        <f t="shared" si="1"/>
        <v>1990</v>
      </c>
      <c r="M41" s="1">
        <v>32819</v>
      </c>
      <c r="N41" s="1">
        <v>34425</v>
      </c>
      <c r="O41">
        <v>5.9</v>
      </c>
      <c r="R41" t="s">
        <v>30</v>
      </c>
      <c r="S41" t="s">
        <v>3635</v>
      </c>
      <c r="Z41" t="s">
        <v>3644</v>
      </c>
    </row>
    <row r="42" spans="1:26" x14ac:dyDescent="0.3">
      <c r="A42" t="s">
        <v>1961</v>
      </c>
      <c r="B42">
        <v>1989</v>
      </c>
      <c r="F42" t="s">
        <v>3451</v>
      </c>
      <c r="G42" t="s">
        <v>420</v>
      </c>
      <c r="H42" t="s">
        <v>3132</v>
      </c>
      <c r="I42" t="s">
        <v>3132</v>
      </c>
      <c r="J42" t="s">
        <v>2701</v>
      </c>
      <c r="K42" t="s">
        <v>2701</v>
      </c>
      <c r="L42">
        <f t="shared" si="1"/>
        <v>1989</v>
      </c>
      <c r="M42" s="1">
        <v>32618</v>
      </c>
      <c r="N42" s="1">
        <v>33010</v>
      </c>
      <c r="O42">
        <v>6.5</v>
      </c>
      <c r="R42" t="s">
        <v>1036</v>
      </c>
      <c r="S42" t="s">
        <v>3639</v>
      </c>
      <c r="Z42" t="s">
        <v>3644</v>
      </c>
    </row>
    <row r="43" spans="1:26" x14ac:dyDescent="0.3">
      <c r="A43" t="s">
        <v>1961</v>
      </c>
      <c r="B43">
        <v>2012</v>
      </c>
      <c r="D43" t="s">
        <v>2240</v>
      </c>
      <c r="F43">
        <v>622110</v>
      </c>
      <c r="G43" t="s">
        <v>501</v>
      </c>
      <c r="H43" t="s">
        <v>2241</v>
      </c>
      <c r="I43" t="s">
        <v>2241</v>
      </c>
      <c r="J43" t="s">
        <v>3638</v>
      </c>
      <c r="K43" t="s">
        <v>3638</v>
      </c>
      <c r="L43">
        <f t="shared" si="1"/>
        <v>2012</v>
      </c>
      <c r="M43" s="1">
        <v>41127</v>
      </c>
      <c r="N43" s="1">
        <v>41247</v>
      </c>
      <c r="O43">
        <v>7.4</v>
      </c>
      <c r="R43" t="s">
        <v>30</v>
      </c>
      <c r="S43" t="s">
        <v>3637</v>
      </c>
      <c r="X43" t="s">
        <v>1968</v>
      </c>
      <c r="Z43" t="s">
        <v>3644</v>
      </c>
    </row>
    <row r="44" spans="1:26" x14ac:dyDescent="0.3">
      <c r="A44" t="s">
        <v>1961</v>
      </c>
      <c r="B44">
        <v>1979</v>
      </c>
      <c r="F44" t="s">
        <v>3558</v>
      </c>
      <c r="G44" t="s">
        <v>463</v>
      </c>
      <c r="H44" t="s">
        <v>3176</v>
      </c>
      <c r="I44" t="s">
        <v>3176</v>
      </c>
      <c r="J44" t="s">
        <v>3177</v>
      </c>
      <c r="K44" t="s">
        <v>3177</v>
      </c>
      <c r="L44">
        <f t="shared" si="1"/>
        <v>1979</v>
      </c>
      <c r="M44" s="1">
        <v>28880</v>
      </c>
      <c r="N44" s="1">
        <v>29090</v>
      </c>
      <c r="O44">
        <v>7.5</v>
      </c>
      <c r="R44" t="s">
        <v>15</v>
      </c>
      <c r="S44" t="s">
        <v>3636</v>
      </c>
      <c r="Z44" t="s">
        <v>3644</v>
      </c>
    </row>
    <row r="45" spans="1:26" x14ac:dyDescent="0.3">
      <c r="A45" t="s">
        <v>1961</v>
      </c>
      <c r="B45">
        <v>2002</v>
      </c>
      <c r="D45" t="s">
        <v>2611</v>
      </c>
      <c r="F45">
        <v>511210</v>
      </c>
      <c r="G45" t="s">
        <v>420</v>
      </c>
      <c r="H45" t="s">
        <v>2615</v>
      </c>
      <c r="I45" t="s">
        <v>2615</v>
      </c>
      <c r="J45" t="s">
        <v>2616</v>
      </c>
      <c r="K45" t="s">
        <v>2616</v>
      </c>
      <c r="L45">
        <f t="shared" si="1"/>
        <v>2002</v>
      </c>
      <c r="M45" s="1">
        <v>37174</v>
      </c>
      <c r="N45" s="1">
        <v>37782</v>
      </c>
      <c r="O45">
        <v>8.4</v>
      </c>
      <c r="R45" t="s">
        <v>30</v>
      </c>
      <c r="X45" t="s">
        <v>2013</v>
      </c>
      <c r="Z45" t="s">
        <v>3644</v>
      </c>
    </row>
    <row r="46" spans="1:26" x14ac:dyDescent="0.3">
      <c r="A46" t="s">
        <v>1961</v>
      </c>
      <c r="B46">
        <v>2013</v>
      </c>
      <c r="D46" t="s">
        <v>2176</v>
      </c>
      <c r="F46">
        <v>541511</v>
      </c>
      <c r="G46" t="s">
        <v>420</v>
      </c>
      <c r="H46" t="s">
        <v>2181</v>
      </c>
      <c r="I46" t="s">
        <v>2181</v>
      </c>
      <c r="J46" t="s">
        <v>2182</v>
      </c>
      <c r="K46" t="s">
        <v>2182</v>
      </c>
      <c r="L46">
        <f t="shared" si="1"/>
        <v>2013</v>
      </c>
      <c r="M46" s="1">
        <v>41477</v>
      </c>
      <c r="N46" s="1">
        <v>41571</v>
      </c>
      <c r="O46">
        <v>8.6999999999999993</v>
      </c>
      <c r="R46" t="s">
        <v>30</v>
      </c>
      <c r="X46" t="s">
        <v>1968</v>
      </c>
      <c r="Z46" t="s">
        <v>3644</v>
      </c>
    </row>
    <row r="47" spans="1:26" x14ac:dyDescent="0.3">
      <c r="A47" t="s">
        <v>1961</v>
      </c>
      <c r="B47">
        <v>1993</v>
      </c>
      <c r="F47" t="s">
        <v>3411</v>
      </c>
      <c r="G47" t="s">
        <v>501</v>
      </c>
      <c r="H47" t="s">
        <v>3068</v>
      </c>
      <c r="I47" t="s">
        <v>3068</v>
      </c>
      <c r="J47" t="s">
        <v>3069</v>
      </c>
      <c r="K47" t="s">
        <v>3069</v>
      </c>
      <c r="L47">
        <f t="shared" si="1"/>
        <v>1994</v>
      </c>
      <c r="M47" s="1">
        <v>34564</v>
      </c>
      <c r="N47" s="1">
        <v>34564</v>
      </c>
      <c r="O47">
        <v>11.25</v>
      </c>
      <c r="R47" t="s">
        <v>30</v>
      </c>
      <c r="X47" t="s">
        <v>1968</v>
      </c>
      <c r="Z47" t="s">
        <v>3644</v>
      </c>
    </row>
    <row r="48" spans="1:26" x14ac:dyDescent="0.3">
      <c r="A48" t="s">
        <v>1961</v>
      </c>
      <c r="B48">
        <v>1981</v>
      </c>
      <c r="F48">
        <v>423840</v>
      </c>
      <c r="G48" t="s">
        <v>420</v>
      </c>
      <c r="H48" t="s">
        <v>3203</v>
      </c>
      <c r="I48" t="s">
        <v>3203</v>
      </c>
      <c r="J48" t="s">
        <v>3267</v>
      </c>
      <c r="K48" t="s">
        <v>3268</v>
      </c>
      <c r="L48">
        <f t="shared" si="1"/>
        <v>1981</v>
      </c>
      <c r="M48" s="1">
        <v>29672</v>
      </c>
      <c r="N48" s="1">
        <v>30420</v>
      </c>
      <c r="O48">
        <v>12.5</v>
      </c>
      <c r="R48" t="s">
        <v>30</v>
      </c>
      <c r="Z48" t="s">
        <v>3644</v>
      </c>
    </row>
    <row r="49" spans="1:26" x14ac:dyDescent="0.3">
      <c r="A49" t="s">
        <v>1961</v>
      </c>
      <c r="B49">
        <v>1993</v>
      </c>
      <c r="F49" t="s">
        <v>3580</v>
      </c>
      <c r="G49" t="s">
        <v>420</v>
      </c>
      <c r="H49" t="s">
        <v>2420</v>
      </c>
      <c r="I49" t="s">
        <v>2420</v>
      </c>
      <c r="J49" t="s">
        <v>3066</v>
      </c>
      <c r="K49" t="s">
        <v>3065</v>
      </c>
      <c r="L49">
        <f t="shared" si="1"/>
        <v>1994</v>
      </c>
      <c r="M49" s="1">
        <v>34267</v>
      </c>
      <c r="N49" s="1">
        <v>34267</v>
      </c>
      <c r="O49">
        <v>13.831250000000001</v>
      </c>
      <c r="R49" t="s">
        <v>30</v>
      </c>
      <c r="X49" t="s">
        <v>1968</v>
      </c>
      <c r="Z49" t="s">
        <v>3644</v>
      </c>
    </row>
    <row r="50" spans="1:26" x14ac:dyDescent="0.3">
      <c r="A50" t="s">
        <v>1961</v>
      </c>
      <c r="B50">
        <v>1988</v>
      </c>
      <c r="F50">
        <v>312111</v>
      </c>
      <c r="G50" t="s">
        <v>501</v>
      </c>
      <c r="H50" t="s">
        <v>3151</v>
      </c>
      <c r="I50" t="s">
        <v>3151</v>
      </c>
      <c r="J50" t="s">
        <v>3153</v>
      </c>
      <c r="K50" t="s">
        <v>3152</v>
      </c>
      <c r="L50">
        <f t="shared" si="1"/>
        <v>1988</v>
      </c>
      <c r="M50" s="1">
        <v>32353</v>
      </c>
      <c r="N50" s="1">
        <v>32862</v>
      </c>
      <c r="O50">
        <v>14.5</v>
      </c>
      <c r="R50" t="s">
        <v>30</v>
      </c>
      <c r="Z50" t="s">
        <v>3644</v>
      </c>
    </row>
    <row r="51" spans="1:26" x14ac:dyDescent="0.3">
      <c r="A51" t="s">
        <v>1961</v>
      </c>
      <c r="B51">
        <v>2013</v>
      </c>
      <c r="D51" t="s">
        <v>2143</v>
      </c>
      <c r="F51">
        <v>331491</v>
      </c>
      <c r="G51" t="s">
        <v>501</v>
      </c>
      <c r="H51" t="s">
        <v>2146</v>
      </c>
      <c r="I51" t="s">
        <v>2146</v>
      </c>
      <c r="J51" t="s">
        <v>2147</v>
      </c>
      <c r="K51" t="s">
        <v>2147</v>
      </c>
      <c r="L51">
        <f t="shared" si="1"/>
        <v>2013</v>
      </c>
      <c r="M51" s="1">
        <v>41194</v>
      </c>
      <c r="N51" s="1">
        <v>41269</v>
      </c>
      <c r="O51">
        <v>15</v>
      </c>
      <c r="R51" t="s">
        <v>30</v>
      </c>
      <c r="X51" t="s">
        <v>1968</v>
      </c>
      <c r="Z51" t="s">
        <v>3644</v>
      </c>
    </row>
    <row r="52" spans="1:26" x14ac:dyDescent="0.3">
      <c r="A52" t="s">
        <v>1961</v>
      </c>
      <c r="B52">
        <v>1990</v>
      </c>
      <c r="F52">
        <v>312111</v>
      </c>
      <c r="G52" t="s">
        <v>2353</v>
      </c>
      <c r="H52" t="s">
        <v>3105</v>
      </c>
      <c r="I52" t="s">
        <v>3105</v>
      </c>
      <c r="J52" t="s">
        <v>3106</v>
      </c>
      <c r="K52" t="s">
        <v>3106</v>
      </c>
      <c r="L52">
        <f t="shared" si="1"/>
        <v>1990</v>
      </c>
      <c r="M52" s="1">
        <v>32813</v>
      </c>
      <c r="N52" s="1">
        <v>34851</v>
      </c>
      <c r="O52">
        <v>15</v>
      </c>
      <c r="R52" t="s">
        <v>30</v>
      </c>
      <c r="X52" t="s">
        <v>3633</v>
      </c>
      <c r="Z52" t="s">
        <v>3644</v>
      </c>
    </row>
    <row r="53" spans="1:26" x14ac:dyDescent="0.3">
      <c r="A53" t="s">
        <v>1961</v>
      </c>
      <c r="B53">
        <v>2009</v>
      </c>
      <c r="D53" t="s">
        <v>2372</v>
      </c>
      <c r="F53">
        <v>325998</v>
      </c>
      <c r="G53" t="s">
        <v>420</v>
      </c>
      <c r="H53" t="s">
        <v>2378</v>
      </c>
      <c r="I53" t="s">
        <v>2378</v>
      </c>
      <c r="J53" t="s">
        <v>2379</v>
      </c>
      <c r="K53" t="s">
        <v>2379</v>
      </c>
      <c r="L53">
        <f t="shared" si="1"/>
        <v>2009</v>
      </c>
      <c r="M53" s="1">
        <v>39870</v>
      </c>
      <c r="N53" s="1">
        <v>39913</v>
      </c>
      <c r="O53">
        <v>15.6</v>
      </c>
      <c r="R53" t="s">
        <v>1036</v>
      </c>
      <c r="S53" t="s">
        <v>2380</v>
      </c>
      <c r="X53" t="s">
        <v>1968</v>
      </c>
      <c r="Z53" t="s">
        <v>3644</v>
      </c>
    </row>
    <row r="54" spans="1:26" x14ac:dyDescent="0.3">
      <c r="A54" t="s">
        <v>1961</v>
      </c>
      <c r="B54">
        <v>1985</v>
      </c>
      <c r="F54">
        <v>331315</v>
      </c>
      <c r="G54" t="s">
        <v>3294</v>
      </c>
      <c r="H54" t="s">
        <v>3248</v>
      </c>
      <c r="I54" t="s">
        <v>3248</v>
      </c>
      <c r="J54" t="s">
        <v>3250</v>
      </c>
      <c r="K54" t="s">
        <v>3249</v>
      </c>
      <c r="L54">
        <f t="shared" si="1"/>
        <v>1976</v>
      </c>
      <c r="M54" s="1">
        <v>27877</v>
      </c>
      <c r="N54" s="1">
        <v>31286</v>
      </c>
      <c r="O54">
        <v>16.899999999999999</v>
      </c>
      <c r="R54" t="s">
        <v>1036</v>
      </c>
      <c r="Z54" t="s">
        <v>3644</v>
      </c>
    </row>
    <row r="55" spans="1:26" x14ac:dyDescent="0.3">
      <c r="A55" t="s">
        <v>1961</v>
      </c>
      <c r="B55">
        <v>1994</v>
      </c>
      <c r="F55" t="s">
        <v>3394</v>
      </c>
      <c r="G55" t="s">
        <v>420</v>
      </c>
      <c r="H55" t="s">
        <v>3031</v>
      </c>
      <c r="I55" t="s">
        <v>3031</v>
      </c>
      <c r="J55" t="s">
        <v>3032</v>
      </c>
      <c r="K55" t="s">
        <v>3032</v>
      </c>
      <c r="L55">
        <f t="shared" si="1"/>
        <v>1994</v>
      </c>
      <c r="M55" s="1">
        <v>34423</v>
      </c>
      <c r="N55" s="1">
        <v>34423</v>
      </c>
      <c r="O55">
        <v>17</v>
      </c>
      <c r="R55" t="s">
        <v>30</v>
      </c>
      <c r="X55" t="s">
        <v>1968</v>
      </c>
      <c r="Z55" t="s">
        <v>3644</v>
      </c>
    </row>
    <row r="56" spans="1:26" x14ac:dyDescent="0.3">
      <c r="A56" t="s">
        <v>1961</v>
      </c>
      <c r="B56">
        <v>2005</v>
      </c>
      <c r="D56" t="s">
        <v>2496</v>
      </c>
      <c r="F56" t="s">
        <v>3556</v>
      </c>
      <c r="G56" t="s">
        <v>2499</v>
      </c>
      <c r="H56" t="s">
        <v>2497</v>
      </c>
      <c r="I56" t="s">
        <v>2497</v>
      </c>
      <c r="J56" t="s">
        <v>3557</v>
      </c>
      <c r="K56" t="s">
        <v>3557</v>
      </c>
      <c r="L56">
        <f t="shared" si="1"/>
        <v>2005</v>
      </c>
      <c r="M56" s="1">
        <v>38561</v>
      </c>
      <c r="N56" s="1">
        <v>38601</v>
      </c>
      <c r="O56">
        <v>18</v>
      </c>
      <c r="R56" t="s">
        <v>1036</v>
      </c>
      <c r="S56" t="s">
        <v>2498</v>
      </c>
      <c r="X56" t="s">
        <v>2013</v>
      </c>
      <c r="Z56" t="s">
        <v>3644</v>
      </c>
    </row>
    <row r="57" spans="1:26" x14ac:dyDescent="0.3">
      <c r="A57" t="s">
        <v>1961</v>
      </c>
      <c r="B57">
        <v>1980</v>
      </c>
      <c r="F57">
        <v>311511</v>
      </c>
      <c r="G57" t="s">
        <v>3266</v>
      </c>
      <c r="H57" t="s">
        <v>3185</v>
      </c>
      <c r="I57" t="s">
        <v>3185</v>
      </c>
      <c r="J57" t="s">
        <v>3262</v>
      </c>
      <c r="K57" t="s">
        <v>3262</v>
      </c>
      <c r="L57">
        <f t="shared" si="1"/>
        <v>1980</v>
      </c>
      <c r="M57" s="1">
        <v>29433</v>
      </c>
      <c r="N57" s="1">
        <v>30579</v>
      </c>
      <c r="O57">
        <v>18.884</v>
      </c>
      <c r="R57" t="s">
        <v>30</v>
      </c>
      <c r="Z57" t="s">
        <v>3644</v>
      </c>
    </row>
    <row r="58" spans="1:26" x14ac:dyDescent="0.3">
      <c r="A58" t="s">
        <v>1961</v>
      </c>
      <c r="B58">
        <v>2013</v>
      </c>
      <c r="D58" t="s">
        <v>2161</v>
      </c>
      <c r="F58" t="s">
        <v>3555</v>
      </c>
      <c r="G58" t="s">
        <v>501</v>
      </c>
      <c r="H58" t="s">
        <v>2168</v>
      </c>
      <c r="I58" t="s">
        <v>2168</v>
      </c>
      <c r="J58" t="s">
        <v>2169</v>
      </c>
      <c r="K58" t="s">
        <v>2170</v>
      </c>
      <c r="L58">
        <f t="shared" si="1"/>
        <v>2013</v>
      </c>
      <c r="M58" s="1">
        <v>41366</v>
      </c>
      <c r="N58" s="1">
        <v>41409</v>
      </c>
      <c r="O58">
        <v>19</v>
      </c>
      <c r="R58" t="s">
        <v>30</v>
      </c>
      <c r="X58" t="s">
        <v>1968</v>
      </c>
      <c r="Z58" t="s">
        <v>3644</v>
      </c>
    </row>
    <row r="59" spans="1:26" x14ac:dyDescent="0.3">
      <c r="A59" t="s">
        <v>1961</v>
      </c>
      <c r="B59">
        <v>1990</v>
      </c>
      <c r="F59">
        <v>446110</v>
      </c>
      <c r="G59" t="s">
        <v>420</v>
      </c>
      <c r="H59" t="s">
        <v>3124</v>
      </c>
      <c r="I59" t="s">
        <v>3124</v>
      </c>
      <c r="J59" t="s">
        <v>3125</v>
      </c>
      <c r="K59" t="s">
        <v>3125</v>
      </c>
      <c r="L59">
        <f t="shared" si="1"/>
        <v>1991</v>
      </c>
      <c r="M59" s="1">
        <v>33175</v>
      </c>
      <c r="N59" s="1">
        <v>33175</v>
      </c>
      <c r="O59">
        <v>19.399999999999999</v>
      </c>
      <c r="R59" t="s">
        <v>30</v>
      </c>
      <c r="Z59" t="s">
        <v>3644</v>
      </c>
    </row>
    <row r="60" spans="1:26" x14ac:dyDescent="0.3">
      <c r="A60" t="s">
        <v>1961</v>
      </c>
      <c r="B60">
        <v>1988</v>
      </c>
      <c r="F60">
        <v>311211</v>
      </c>
      <c r="G60" t="s">
        <v>3150</v>
      </c>
      <c r="H60" t="s">
        <v>3147</v>
      </c>
      <c r="I60" t="s">
        <v>3147</v>
      </c>
      <c r="J60" t="s">
        <v>3149</v>
      </c>
      <c r="K60" t="s">
        <v>3148</v>
      </c>
      <c r="L60">
        <f t="shared" si="1"/>
        <v>1988</v>
      </c>
      <c r="M60" s="1">
        <v>32324</v>
      </c>
      <c r="N60" s="1">
        <v>33024</v>
      </c>
      <c r="O60">
        <v>20</v>
      </c>
      <c r="R60" t="s">
        <v>30</v>
      </c>
      <c r="S60" t="s">
        <v>3634</v>
      </c>
      <c r="Z60" t="s">
        <v>3644</v>
      </c>
    </row>
    <row r="61" spans="1:26" x14ac:dyDescent="0.3">
      <c r="A61" t="s">
        <v>1961</v>
      </c>
      <c r="B61">
        <v>1991</v>
      </c>
      <c r="F61">
        <v>333314</v>
      </c>
      <c r="G61" t="s">
        <v>501</v>
      </c>
      <c r="H61" t="s">
        <v>3082</v>
      </c>
      <c r="I61" t="s">
        <v>2608</v>
      </c>
      <c r="J61" t="s">
        <v>3083</v>
      </c>
      <c r="K61" t="s">
        <v>2609</v>
      </c>
      <c r="L61">
        <f t="shared" si="1"/>
        <v>1991</v>
      </c>
      <c r="M61" s="1">
        <v>33205</v>
      </c>
      <c r="N61" s="1">
        <v>33469</v>
      </c>
      <c r="O61">
        <v>25.5</v>
      </c>
      <c r="R61" t="s">
        <v>617</v>
      </c>
      <c r="X61" t="s">
        <v>2013</v>
      </c>
      <c r="Z61" t="s">
        <v>3644</v>
      </c>
    </row>
    <row r="62" spans="1:26" x14ac:dyDescent="0.3">
      <c r="A62" t="s">
        <v>1961</v>
      </c>
      <c r="B62">
        <v>2010</v>
      </c>
      <c r="D62" t="s">
        <v>2281</v>
      </c>
      <c r="F62" t="s">
        <v>3554</v>
      </c>
      <c r="G62" t="s">
        <v>420</v>
      </c>
      <c r="H62" t="s">
        <v>3641</v>
      </c>
      <c r="I62" t="s">
        <v>3641</v>
      </c>
      <c r="J62" t="s">
        <v>2280</v>
      </c>
      <c r="K62" t="s">
        <v>2279</v>
      </c>
      <c r="L62">
        <f t="shared" si="1"/>
        <v>2010</v>
      </c>
      <c r="M62" s="1">
        <v>40305</v>
      </c>
      <c r="N62" s="1">
        <v>40431</v>
      </c>
      <c r="O62">
        <v>29</v>
      </c>
      <c r="R62" t="s">
        <v>30</v>
      </c>
      <c r="X62" t="s">
        <v>1966</v>
      </c>
      <c r="Z62" t="s">
        <v>3644</v>
      </c>
    </row>
    <row r="63" spans="1:26" x14ac:dyDescent="0.3">
      <c r="A63" t="s">
        <v>1961</v>
      </c>
      <c r="B63">
        <v>2000</v>
      </c>
      <c r="D63" t="s">
        <v>2739</v>
      </c>
      <c r="F63">
        <v>423220</v>
      </c>
      <c r="G63" t="s">
        <v>463</v>
      </c>
      <c r="H63" t="s">
        <v>2707</v>
      </c>
      <c r="I63" t="s">
        <v>2707</v>
      </c>
      <c r="J63" t="s">
        <v>2708</v>
      </c>
      <c r="K63" t="s">
        <v>2708</v>
      </c>
      <c r="L63">
        <f t="shared" si="1"/>
        <v>2000</v>
      </c>
      <c r="M63" s="1">
        <v>36742</v>
      </c>
      <c r="O63">
        <v>29.5</v>
      </c>
      <c r="R63" t="s">
        <v>30</v>
      </c>
      <c r="X63" t="s">
        <v>2013</v>
      </c>
      <c r="Z63" t="s">
        <v>3644</v>
      </c>
    </row>
    <row r="64" spans="1:26" x14ac:dyDescent="0.3">
      <c r="A64" t="s">
        <v>1961</v>
      </c>
      <c r="B64">
        <v>1981</v>
      </c>
      <c r="F64" t="s">
        <v>3415</v>
      </c>
      <c r="G64" t="s">
        <v>501</v>
      </c>
      <c r="H64" t="s">
        <v>3199</v>
      </c>
      <c r="I64" t="s">
        <v>3199</v>
      </c>
      <c r="J64" t="s">
        <v>3233</v>
      </c>
      <c r="K64" t="s">
        <v>3233</v>
      </c>
      <c r="L64">
        <f t="shared" si="1"/>
        <v>1981</v>
      </c>
      <c r="M64" s="1">
        <v>29760</v>
      </c>
      <c r="N64" s="1">
        <v>30825</v>
      </c>
      <c r="O64">
        <v>29.7</v>
      </c>
      <c r="R64" t="s">
        <v>30</v>
      </c>
      <c r="Z64" t="s">
        <v>3644</v>
      </c>
    </row>
    <row r="65" spans="1:26" x14ac:dyDescent="0.3">
      <c r="A65" t="s">
        <v>1961</v>
      </c>
      <c r="B65">
        <v>1997</v>
      </c>
      <c r="D65" t="s">
        <v>2909</v>
      </c>
      <c r="F65" t="s">
        <v>3420</v>
      </c>
      <c r="G65" t="s">
        <v>420</v>
      </c>
      <c r="H65" t="s">
        <v>2909</v>
      </c>
      <c r="I65" t="s">
        <v>2909</v>
      </c>
      <c r="J65" t="s">
        <v>2933</v>
      </c>
      <c r="K65" t="s">
        <v>2932</v>
      </c>
      <c r="L65">
        <f t="shared" si="1"/>
        <v>1997</v>
      </c>
      <c r="M65" s="1">
        <v>35669</v>
      </c>
      <c r="N65" s="1">
        <v>35825</v>
      </c>
      <c r="O65">
        <v>29.8</v>
      </c>
      <c r="R65" t="s">
        <v>1036</v>
      </c>
      <c r="X65" t="s">
        <v>1968</v>
      </c>
      <c r="Z65" t="s">
        <v>3644</v>
      </c>
    </row>
    <row r="66" spans="1:26" x14ac:dyDescent="0.3">
      <c r="A66" t="s">
        <v>1961</v>
      </c>
      <c r="B66">
        <v>2006</v>
      </c>
      <c r="D66" t="s">
        <v>2487</v>
      </c>
      <c r="F66" t="s">
        <v>755</v>
      </c>
      <c r="G66" t="s">
        <v>420</v>
      </c>
      <c r="H66" t="s">
        <v>2489</v>
      </c>
      <c r="I66" t="s">
        <v>2489</v>
      </c>
      <c r="J66" t="s">
        <v>2490</v>
      </c>
      <c r="K66" t="s">
        <v>2490</v>
      </c>
      <c r="L66">
        <f t="shared" si="1"/>
        <v>2006</v>
      </c>
      <c r="M66" s="1">
        <v>38905</v>
      </c>
      <c r="N66" s="1">
        <v>38938</v>
      </c>
      <c r="O66">
        <v>32</v>
      </c>
      <c r="R66" t="s">
        <v>30</v>
      </c>
      <c r="X66" t="s">
        <v>1968</v>
      </c>
      <c r="Z66" t="s">
        <v>3644</v>
      </c>
    </row>
    <row r="67" spans="1:26" x14ac:dyDescent="0.3">
      <c r="A67" t="s">
        <v>1961</v>
      </c>
      <c r="B67">
        <v>1993</v>
      </c>
      <c r="F67" t="s">
        <v>3553</v>
      </c>
      <c r="G67" t="s">
        <v>420</v>
      </c>
      <c r="H67" t="s">
        <v>1027</v>
      </c>
      <c r="I67" t="s">
        <v>1027</v>
      </c>
      <c r="J67" t="s">
        <v>3063</v>
      </c>
      <c r="K67" t="s">
        <v>3063</v>
      </c>
      <c r="L67">
        <f t="shared" si="1"/>
        <v>1994</v>
      </c>
      <c r="M67" s="1">
        <v>34268</v>
      </c>
      <c r="N67" s="1">
        <v>34268</v>
      </c>
      <c r="O67">
        <v>32</v>
      </c>
      <c r="R67" t="s">
        <v>30</v>
      </c>
      <c r="X67" t="s">
        <v>1968</v>
      </c>
      <c r="Z67" t="s">
        <v>3644</v>
      </c>
    </row>
    <row r="68" spans="1:26" x14ac:dyDescent="0.3">
      <c r="A68" t="s">
        <v>1961</v>
      </c>
      <c r="B68">
        <v>1987</v>
      </c>
      <c r="F68">
        <v>447190</v>
      </c>
      <c r="G68" t="s">
        <v>975</v>
      </c>
      <c r="H68" t="s">
        <v>3160</v>
      </c>
      <c r="I68" t="s">
        <v>3160</v>
      </c>
      <c r="J68" t="s">
        <v>2554</v>
      </c>
      <c r="K68" t="s">
        <v>2554</v>
      </c>
      <c r="L68">
        <f t="shared" si="1"/>
        <v>1988</v>
      </c>
      <c r="M68" s="1">
        <v>32106</v>
      </c>
      <c r="N68" s="1">
        <v>32451</v>
      </c>
      <c r="O68">
        <v>32</v>
      </c>
      <c r="R68" t="s">
        <v>1036</v>
      </c>
      <c r="S68" t="s">
        <v>3161</v>
      </c>
      <c r="Z68" t="s">
        <v>3644</v>
      </c>
    </row>
    <row r="69" spans="1:26" x14ac:dyDescent="0.3">
      <c r="A69" t="s">
        <v>1961</v>
      </c>
      <c r="B69">
        <v>2001</v>
      </c>
      <c r="D69" t="s">
        <v>2646</v>
      </c>
      <c r="F69">
        <v>621112</v>
      </c>
      <c r="G69" t="s">
        <v>420</v>
      </c>
      <c r="H69" t="s">
        <v>2647</v>
      </c>
      <c r="I69" t="s">
        <v>3418</v>
      </c>
      <c r="J69" t="s">
        <v>2648</v>
      </c>
      <c r="K69" t="s">
        <v>2648</v>
      </c>
      <c r="L69">
        <f t="shared" si="1"/>
        <v>2001</v>
      </c>
      <c r="M69" s="1">
        <v>36985</v>
      </c>
      <c r="N69" s="1">
        <v>37239</v>
      </c>
      <c r="O69">
        <v>38</v>
      </c>
      <c r="R69" t="s">
        <v>30</v>
      </c>
      <c r="X69" t="s">
        <v>2013</v>
      </c>
      <c r="Z69" t="s">
        <v>3644</v>
      </c>
    </row>
    <row r="70" spans="1:26" x14ac:dyDescent="0.3">
      <c r="A70" t="s">
        <v>1961</v>
      </c>
      <c r="B70">
        <v>1991</v>
      </c>
      <c r="F70">
        <v>621111</v>
      </c>
      <c r="G70" t="s">
        <v>975</v>
      </c>
      <c r="H70" t="s">
        <v>3084</v>
      </c>
      <c r="I70" t="s">
        <v>3084</v>
      </c>
      <c r="J70" t="s">
        <v>3298</v>
      </c>
      <c r="K70" t="s">
        <v>3085</v>
      </c>
      <c r="L70">
        <f t="shared" si="1"/>
        <v>1991</v>
      </c>
      <c r="M70" s="1">
        <v>33330</v>
      </c>
      <c r="N70" s="1">
        <v>33856</v>
      </c>
      <c r="O70">
        <v>38</v>
      </c>
      <c r="R70" t="s">
        <v>30</v>
      </c>
      <c r="X70" t="s">
        <v>2013</v>
      </c>
      <c r="Z70" t="s">
        <v>3644</v>
      </c>
    </row>
    <row r="71" spans="1:26" x14ac:dyDescent="0.3">
      <c r="A71" t="s">
        <v>1961</v>
      </c>
      <c r="B71">
        <v>1997</v>
      </c>
      <c r="D71" t="s">
        <v>2905</v>
      </c>
      <c r="F71">
        <v>336310</v>
      </c>
      <c r="G71" t="s">
        <v>420</v>
      </c>
      <c r="H71" t="s">
        <v>2925</v>
      </c>
      <c r="I71" t="s">
        <v>2925</v>
      </c>
      <c r="J71" t="s">
        <v>2926</v>
      </c>
      <c r="K71" t="s">
        <v>2926</v>
      </c>
      <c r="L71">
        <f t="shared" si="1"/>
        <v>1997</v>
      </c>
      <c r="M71" s="1">
        <v>35488</v>
      </c>
      <c r="N71" s="1">
        <v>35587</v>
      </c>
      <c r="O71">
        <v>40</v>
      </c>
      <c r="R71" t="s">
        <v>30</v>
      </c>
      <c r="X71" t="s">
        <v>1968</v>
      </c>
      <c r="Z71" t="s">
        <v>3644</v>
      </c>
    </row>
  </sheetData>
  <hyperlinks>
    <hyperlink ref="C1" r:id="rId1" tooltip="sort by Case Open Date" display="https://www.justice.gov/atr/antitrust-case-filings?field_case_type_value=civil_merger&amp;field_brief_federal_court_value=All&amp;field_case_violation_tid=All&amp;industry-code=&amp;order=field_case_date&amp;sort=asc" xr:uid="{59910DFD-0156-4920-A03F-E9B89875D564}"/>
    <hyperlink ref="D1" r:id="rId2" tooltip="sort by Title" display="https://www.justice.gov/atr/antitrust-case-filings?field_case_type_value=civil_merger&amp;field_brief_federal_court_value=All&amp;field_case_violation_tid=All&amp;industry-code=&amp;order=title&amp;sort=asc" xr:uid="{EEE00657-6D14-4725-B969-94A6B641263F}"/>
    <hyperlink ref="E1" r:id="rId3" tooltip="sort by Federal Court" display="https://www.justice.gov/atr/antitrust-case-filings?field_case_type_value=civil_merger&amp;field_brief_federal_court_value=All&amp;field_case_violation_tid=All&amp;industry-code=&amp;order=field_brief_federal_court&amp;sort=asc" xr:uid="{06A3C5BD-DAD3-4642-AA76-42CFD2AB34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DOJ</vt:lpstr>
      <vt:lpstr>FTC</vt:lpstr>
      <vt:lpstr>Notes</vt:lpstr>
      <vt:lpstr>Variables</vt:lpstr>
      <vt:lpstr>DOJ_5_95</vt:lpstr>
      <vt:lpstr>FTC_5_95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2018-10-10T04:41:55Z</dcterms:created>
  <dcterms:modified xsi:type="dcterms:W3CDTF">2019-04-22T13:53:34Z</dcterms:modified>
</cp:coreProperties>
</file>