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7CA281D-FE7B-4D32-9C88-DF16471E31E2}" xr6:coauthVersionLast="37" xr6:coauthVersionMax="37" xr10:uidLastSave="{00000000-0000-0000-0000-000000000000}"/>
  <bookViews>
    <workbookView minimized="1"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2" i="1" l="1"/>
  <c r="J4" i="1"/>
  <c r="L4" i="1"/>
  <c r="J5" i="1"/>
  <c r="L5" i="1"/>
  <c r="J6" i="1"/>
  <c r="L6" i="1"/>
  <c r="J7" i="1"/>
  <c r="L7" i="1"/>
  <c r="J8" i="1"/>
  <c r="L8" i="1"/>
  <c r="J9" i="1"/>
  <c r="L9" i="1"/>
  <c r="J10" i="1"/>
  <c r="L10" i="1"/>
  <c r="J11" i="1"/>
  <c r="L11" i="1"/>
  <c r="J12" i="1"/>
  <c r="L12" i="1"/>
  <c r="J13" i="1"/>
  <c r="L13" i="1"/>
  <c r="J14" i="1"/>
  <c r="L14" i="1"/>
  <c r="J15" i="1"/>
  <c r="L15" i="1"/>
  <c r="J16" i="1"/>
  <c r="L16" i="1"/>
  <c r="J17" i="1"/>
  <c r="L17" i="1"/>
  <c r="J18" i="1"/>
  <c r="L18" i="1"/>
  <c r="J19" i="1"/>
  <c r="L19" i="1"/>
  <c r="J20" i="1"/>
  <c r="L20" i="1"/>
  <c r="J21" i="1"/>
  <c r="L21" i="1"/>
  <c r="J22" i="1"/>
  <c r="L22" i="1"/>
  <c r="J23" i="1"/>
  <c r="L23" i="1"/>
  <c r="J24" i="1"/>
  <c r="L24" i="1"/>
  <c r="J25" i="1"/>
  <c r="L25" i="1"/>
  <c r="J26" i="1"/>
  <c r="L26" i="1"/>
  <c r="J27" i="1"/>
  <c r="L27" i="1"/>
  <c r="L3" i="1"/>
  <c r="J3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G4" i="1"/>
  <c r="G3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3" i="1"/>
  <c r="G24" i="1"/>
  <c r="G25" i="1"/>
  <c r="G26" i="1"/>
  <c r="G27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3" i="1"/>
</calcChain>
</file>

<file path=xl/sharedStrings.xml><?xml version="1.0" encoding="utf-8"?>
<sst xmlns="http://schemas.openxmlformats.org/spreadsheetml/2006/main" count="37" uniqueCount="13">
  <si>
    <t>Действующие 
значения (RMS -
root-mean-square)</t>
  </si>
  <si>
    <t>Период
Т</t>
  </si>
  <si>
    <t>Частота f</t>
  </si>
  <si>
    <t>№</t>
  </si>
  <si>
    <t xml:space="preserve">Em . В </t>
  </si>
  <si>
    <t>Угловая 
частота
ω . рад/с</t>
  </si>
  <si>
    <t>Амплитудные 
значения.</t>
  </si>
  <si>
    <t>Двойные амплитудные 
значения. размах (peak to
peak)</t>
  </si>
  <si>
    <t xml:space="preserve">Начальная фаза
Ψe. </t>
  </si>
  <si>
    <t>t =</t>
  </si>
  <si>
    <t>комплексное значения 
напряжения</t>
  </si>
  <si>
    <t>Мгновенное напряжение</t>
  </si>
  <si>
    <t>*exp^i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</si>
</sst>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2" fontId="0" fillId="0" borderId="0" xfId="0" applyNumberFormat="1"/>
    <xf numFmtId="0" fontId="0" fillId="0" borderId="0" xfId="0" applyNumberFormat="1"/>
    <xf numFmtId="0" fontId="1" fillId="2" borderId="0" xfId="1" applyNumberFormat="1"/>
    <xf numFmtId="2" fontId="1" fillId="2" borderId="0" xfId="1" applyNumberFormat="1"/>
  </cellXfs>
  <cellStyles count="2">
    <cellStyle name="Обычный" xfId="0" builtinId="0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7"/>
  <sheetViews>
    <sheetView tabSelected="1" workbookViewId="0">
      <selection activeCell="G22" sqref="G22"/>
    </sheetView>
  </sheetViews>
  <sheetFormatPr defaultRowHeight="15" x14ac:dyDescent="0.25"/>
  <cols>
    <col min="2" max="2" width="19.5703125" customWidth="1"/>
    <col min="3" max="3" width="16.85546875" customWidth="1"/>
    <col min="4" max="4" width="15.42578125" customWidth="1"/>
    <col min="5" max="5" width="14.7109375" customWidth="1"/>
    <col min="6" max="6" width="15.140625" customWidth="1"/>
    <col min="7" max="7" width="18.140625" customWidth="1"/>
    <col min="8" max="8" width="19.85546875" customWidth="1"/>
    <col min="9" max="9" width="25.28515625" customWidth="1"/>
    <col min="10" max="10" width="20.5703125" customWidth="1"/>
  </cols>
  <sheetData>
    <row r="1" spans="1:16" ht="15" customHeight="1" x14ac:dyDescent="0.25">
      <c r="A1" s="2" t="s">
        <v>3</v>
      </c>
      <c r="B1" s="2" t="s">
        <v>4</v>
      </c>
      <c r="C1" s="2"/>
      <c r="D1" s="2"/>
      <c r="E1" s="2" t="s">
        <v>2</v>
      </c>
      <c r="F1" s="3" t="s">
        <v>1</v>
      </c>
      <c r="G1" s="3" t="s">
        <v>5</v>
      </c>
      <c r="H1" s="3" t="s">
        <v>8</v>
      </c>
      <c r="I1" s="3" t="s">
        <v>11</v>
      </c>
      <c r="J1" s="3" t="s">
        <v>10</v>
      </c>
      <c r="K1" s="3"/>
      <c r="L1" s="3"/>
    </row>
    <row r="2" spans="1:16" ht="75" x14ac:dyDescent="0.25">
      <c r="A2" s="2"/>
      <c r="B2" s="1" t="s">
        <v>0</v>
      </c>
      <c r="C2" s="1" t="s">
        <v>6</v>
      </c>
      <c r="D2" s="1" t="s">
        <v>7</v>
      </c>
      <c r="E2" s="2"/>
      <c r="F2" s="2"/>
      <c r="G2" s="3"/>
      <c r="H2" s="3"/>
      <c r="I2" s="3"/>
      <c r="J2" s="3"/>
      <c r="K2" s="3"/>
      <c r="L2" s="3"/>
    </row>
    <row r="3" spans="1:16" x14ac:dyDescent="0.25">
      <c r="A3" s="5">
        <v>1</v>
      </c>
      <c r="B3" s="4">
        <v>1</v>
      </c>
      <c r="C3" s="4">
        <f>SQRT(2*B3)</f>
        <v>1.4142135623730951</v>
      </c>
      <c r="D3" s="4">
        <f>2*C3</f>
        <v>2.8284271247461903</v>
      </c>
      <c r="E3" s="4">
        <v>50</v>
      </c>
      <c r="F3" s="4">
        <f>1/E3</f>
        <v>0.02</v>
      </c>
      <c r="G3" s="4">
        <f>2*3.14*E3</f>
        <v>314</v>
      </c>
      <c r="H3" s="5">
        <v>45</v>
      </c>
      <c r="I3" s="4">
        <f>C3*SIN(G3*$P$3+H3)</f>
        <v>1.203359304667218</v>
      </c>
      <c r="J3" s="4">
        <f>(C3/(SQRT(2)))</f>
        <v>1</v>
      </c>
      <c r="K3" s="4" t="s">
        <v>12</v>
      </c>
      <c r="L3" s="5">
        <f>H3</f>
        <v>45</v>
      </c>
      <c r="O3" t="s">
        <v>9</v>
      </c>
      <c r="P3">
        <v>0</v>
      </c>
    </row>
    <row r="4" spans="1:16" x14ac:dyDescent="0.25">
      <c r="A4" s="5">
        <v>2</v>
      </c>
      <c r="B4" s="4">
        <v>1.41</v>
      </c>
      <c r="C4" s="4">
        <f t="shared" ref="C4:C27" si="0">SQRT(2*B4)</f>
        <v>1.6792855623746665</v>
      </c>
      <c r="D4" s="4">
        <f t="shared" ref="D4:D27" si="1">2*C4</f>
        <v>3.3585711247493331</v>
      </c>
      <c r="E4" s="4">
        <v>60</v>
      </c>
      <c r="F4" s="4">
        <f t="shared" ref="F4:F27" si="2">1/E4</f>
        <v>1.6666666666666666E-2</v>
      </c>
      <c r="G4" s="4">
        <f>2*3.14*E4</f>
        <v>376.8</v>
      </c>
      <c r="H4" s="5">
        <v>60</v>
      </c>
      <c r="I4" s="4">
        <f>C4*SIN(G4*$P$3+H4)</f>
        <v>-0.51186407527540734</v>
      </c>
      <c r="J4" s="4">
        <f t="shared" ref="J4:J27" si="3">(C4/(SQRT(2)))</f>
        <v>1.1874342087037917</v>
      </c>
      <c r="K4" s="4" t="s">
        <v>12</v>
      </c>
      <c r="L4" s="5">
        <f t="shared" ref="L4:L27" si="4">H4</f>
        <v>60</v>
      </c>
    </row>
    <row r="5" spans="1:16" x14ac:dyDescent="0.25">
      <c r="A5" s="5">
        <v>3</v>
      </c>
      <c r="B5" s="4">
        <v>28.2</v>
      </c>
      <c r="C5" s="4">
        <f t="shared" si="0"/>
        <v>7.5099933422074345</v>
      </c>
      <c r="D5" s="4">
        <f t="shared" si="1"/>
        <v>15.019986684414869</v>
      </c>
      <c r="E5" s="4">
        <v>400</v>
      </c>
      <c r="F5" s="4">
        <f t="shared" si="2"/>
        <v>2.5000000000000001E-3</v>
      </c>
      <c r="G5" s="4">
        <f t="shared" ref="G4:G27" si="5">2*3.14*E5</f>
        <v>2512</v>
      </c>
      <c r="H5" s="5">
        <v>30</v>
      </c>
      <c r="I5" s="4">
        <f>C5*SIN(G5*$P$3+H5)</f>
        <v>-7.4201109188277909</v>
      </c>
      <c r="J5" s="4">
        <f t="shared" si="3"/>
        <v>5.3103672189407005</v>
      </c>
      <c r="K5" s="4" t="s">
        <v>12</v>
      </c>
      <c r="L5" s="5">
        <f t="shared" si="4"/>
        <v>30</v>
      </c>
    </row>
    <row r="6" spans="1:16" x14ac:dyDescent="0.25">
      <c r="A6" s="5">
        <v>4</v>
      </c>
      <c r="B6" s="4">
        <v>14.1</v>
      </c>
      <c r="C6" s="4">
        <f t="shared" si="0"/>
        <v>5.3103672189407014</v>
      </c>
      <c r="D6" s="4">
        <f t="shared" si="1"/>
        <v>10.620734437881403</v>
      </c>
      <c r="E6" s="4">
        <v>1000</v>
      </c>
      <c r="F6" s="4">
        <f t="shared" si="2"/>
        <v>1E-3</v>
      </c>
      <c r="G6" s="4">
        <f t="shared" si="5"/>
        <v>6280</v>
      </c>
      <c r="H6" s="5">
        <v>90</v>
      </c>
      <c r="I6" s="4">
        <f>C6*SIN(G6*$P$3+H6)</f>
        <v>4.7474505762267603</v>
      </c>
      <c r="J6" s="4">
        <f t="shared" si="3"/>
        <v>3.7549966711037173</v>
      </c>
      <c r="K6" s="4" t="s">
        <v>12</v>
      </c>
      <c r="L6" s="5">
        <f t="shared" si="4"/>
        <v>90</v>
      </c>
    </row>
    <row r="7" spans="1:16" x14ac:dyDescent="0.25">
      <c r="A7" s="5">
        <v>5</v>
      </c>
      <c r="B7" s="4">
        <v>42.3</v>
      </c>
      <c r="C7" s="4">
        <f t="shared" si="0"/>
        <v>9.1978258300535352</v>
      </c>
      <c r="D7" s="4">
        <f t="shared" si="1"/>
        <v>18.39565166010707</v>
      </c>
      <c r="E7" s="4">
        <v>100</v>
      </c>
      <c r="F7" s="4">
        <f t="shared" si="2"/>
        <v>0.01</v>
      </c>
      <c r="G7" s="4">
        <f t="shared" si="5"/>
        <v>628</v>
      </c>
      <c r="H7" s="5">
        <v>120</v>
      </c>
      <c r="I7" s="4">
        <f>C7*SIN(G7*$P$3+H7)</f>
        <v>5.3403605473659956</v>
      </c>
      <c r="J7" s="4">
        <f t="shared" si="3"/>
        <v>6.5038450166036395</v>
      </c>
      <c r="K7" s="4" t="s">
        <v>12</v>
      </c>
      <c r="L7" s="5">
        <f t="shared" si="4"/>
        <v>120</v>
      </c>
    </row>
    <row r="8" spans="1:16" x14ac:dyDescent="0.25">
      <c r="A8" s="5">
        <v>6</v>
      </c>
      <c r="B8" s="4">
        <v>2.82</v>
      </c>
      <c r="C8" s="4">
        <f t="shared" si="0"/>
        <v>2.3748684174075834</v>
      </c>
      <c r="D8" s="4">
        <f t="shared" si="1"/>
        <v>4.7497368348151667</v>
      </c>
      <c r="E8" s="4">
        <v>150</v>
      </c>
      <c r="F8" s="4">
        <f t="shared" si="2"/>
        <v>6.6666666666666671E-3</v>
      </c>
      <c r="G8" s="4">
        <f t="shared" si="5"/>
        <v>942</v>
      </c>
      <c r="H8" s="5">
        <v>150</v>
      </c>
      <c r="I8" s="4">
        <f>C8*SIN(G8*$P$3+H8)</f>
        <v>-1.6977374550753979</v>
      </c>
      <c r="J8" s="4">
        <f t="shared" si="3"/>
        <v>1.6792855623746663</v>
      </c>
      <c r="K8" s="4" t="s">
        <v>12</v>
      </c>
      <c r="L8" s="5">
        <f t="shared" si="4"/>
        <v>150</v>
      </c>
    </row>
    <row r="9" spans="1:16" x14ac:dyDescent="0.25">
      <c r="A9" s="5">
        <v>7</v>
      </c>
      <c r="B9" s="4">
        <v>14.1</v>
      </c>
      <c r="C9" s="4">
        <f t="shared" si="0"/>
        <v>5.3103672189407014</v>
      </c>
      <c r="D9" s="4">
        <f t="shared" si="1"/>
        <v>10.620734437881403</v>
      </c>
      <c r="E9" s="4">
        <v>300</v>
      </c>
      <c r="F9" s="4">
        <f t="shared" si="2"/>
        <v>3.3333333333333335E-3</v>
      </c>
      <c r="G9" s="4">
        <f t="shared" si="5"/>
        <v>1884</v>
      </c>
      <c r="H9" s="5">
        <v>180</v>
      </c>
      <c r="I9" s="4">
        <f>C9*SIN(G9*$P$3+H9)</f>
        <v>-4.2544146941688741</v>
      </c>
      <c r="J9" s="4">
        <f t="shared" si="3"/>
        <v>3.7549966711037173</v>
      </c>
      <c r="K9" s="4" t="s">
        <v>12</v>
      </c>
      <c r="L9" s="5">
        <f t="shared" si="4"/>
        <v>180</v>
      </c>
    </row>
    <row r="10" spans="1:16" x14ac:dyDescent="0.25">
      <c r="A10" s="5">
        <v>8</v>
      </c>
      <c r="B10" s="4">
        <v>2.82</v>
      </c>
      <c r="C10" s="4">
        <f t="shared" si="0"/>
        <v>2.3748684174075834</v>
      </c>
      <c r="D10" s="4">
        <f t="shared" si="1"/>
        <v>4.7497368348151667</v>
      </c>
      <c r="E10" s="4">
        <v>120</v>
      </c>
      <c r="F10" s="4">
        <f t="shared" si="2"/>
        <v>8.3333333333333332E-3</v>
      </c>
      <c r="G10" s="4">
        <f t="shared" si="5"/>
        <v>753.6</v>
      </c>
      <c r="H10" s="5">
        <v>210</v>
      </c>
      <c r="I10" s="4">
        <f>C10*SIN(G10*$P$3+H10)</f>
        <v>1.1107699374488877</v>
      </c>
      <c r="J10" s="4">
        <f t="shared" si="3"/>
        <v>1.6792855623746663</v>
      </c>
      <c r="K10" s="4" t="s">
        <v>12</v>
      </c>
      <c r="L10" s="5">
        <f t="shared" si="4"/>
        <v>210</v>
      </c>
    </row>
    <row r="11" spans="1:16" x14ac:dyDescent="0.25">
      <c r="A11" s="5">
        <v>9</v>
      </c>
      <c r="B11" s="4">
        <v>4.2300000000000004</v>
      </c>
      <c r="C11" s="4">
        <f t="shared" si="0"/>
        <v>2.9086079144497976</v>
      </c>
      <c r="D11" s="4">
        <f t="shared" si="1"/>
        <v>5.8172158288995952</v>
      </c>
      <c r="E11" s="4">
        <v>180</v>
      </c>
      <c r="F11" s="4">
        <f t="shared" si="2"/>
        <v>5.5555555555555558E-3</v>
      </c>
      <c r="G11" s="4">
        <f t="shared" si="5"/>
        <v>1130.4000000000001</v>
      </c>
      <c r="H11" s="5">
        <v>240</v>
      </c>
      <c r="I11" s="4">
        <f>C11*SIN(G11*$P$3+H11)</f>
        <v>2.7499292602817755</v>
      </c>
      <c r="J11" s="4">
        <f t="shared" si="3"/>
        <v>2.0566963801203131</v>
      </c>
      <c r="K11" s="4" t="s">
        <v>12</v>
      </c>
      <c r="L11" s="5">
        <f t="shared" si="4"/>
        <v>240</v>
      </c>
    </row>
    <row r="12" spans="1:16" x14ac:dyDescent="0.25">
      <c r="A12" s="5">
        <v>10</v>
      </c>
      <c r="B12" s="4">
        <v>4.2300000000000004</v>
      </c>
      <c r="C12" s="4">
        <f t="shared" si="0"/>
        <v>2.9086079144497976</v>
      </c>
      <c r="D12" s="4">
        <f t="shared" si="1"/>
        <v>5.8172158288995952</v>
      </c>
      <c r="E12" s="4">
        <v>360</v>
      </c>
      <c r="F12" s="4">
        <f t="shared" si="2"/>
        <v>2.7777777777777779E-3</v>
      </c>
      <c r="G12" s="4">
        <f t="shared" si="5"/>
        <v>2260.8000000000002</v>
      </c>
      <c r="H12" s="5">
        <v>270</v>
      </c>
      <c r="I12" s="4">
        <f>C12*SIN(G12*$P$3+H12)</f>
        <v>-0.51204863321297089</v>
      </c>
      <c r="J12" s="4">
        <f t="shared" si="3"/>
        <v>2.0566963801203131</v>
      </c>
      <c r="K12" s="4" t="s">
        <v>12</v>
      </c>
      <c r="L12" s="5">
        <f t="shared" si="4"/>
        <v>270</v>
      </c>
    </row>
    <row r="13" spans="1:16" x14ac:dyDescent="0.25">
      <c r="A13" s="5">
        <v>11</v>
      </c>
      <c r="B13" s="4">
        <v>1.41</v>
      </c>
      <c r="C13" s="4">
        <f t="shared" si="0"/>
        <v>1.6792855623746665</v>
      </c>
      <c r="D13" s="4">
        <f t="shared" si="1"/>
        <v>3.3585711247493331</v>
      </c>
      <c r="E13" s="4">
        <v>800</v>
      </c>
      <c r="F13" s="4">
        <f t="shared" si="2"/>
        <v>1.25E-3</v>
      </c>
      <c r="G13" s="4">
        <f t="shared" si="5"/>
        <v>5024</v>
      </c>
      <c r="H13" s="5">
        <v>300</v>
      </c>
      <c r="I13" s="4">
        <f>C13*SIN(G13*$P$3+H13)</f>
        <v>-1.6788755478457589</v>
      </c>
      <c r="J13" s="4">
        <f t="shared" si="3"/>
        <v>1.1874342087037917</v>
      </c>
      <c r="K13" s="4" t="s">
        <v>12</v>
      </c>
      <c r="L13" s="5">
        <f t="shared" si="4"/>
        <v>300</v>
      </c>
    </row>
    <row r="14" spans="1:16" x14ac:dyDescent="0.25">
      <c r="A14" s="5">
        <v>12</v>
      </c>
      <c r="B14" s="4">
        <v>42.3</v>
      </c>
      <c r="C14" s="4">
        <f t="shared" si="0"/>
        <v>9.1978258300535352</v>
      </c>
      <c r="D14" s="4">
        <f t="shared" si="1"/>
        <v>18.39565166010707</v>
      </c>
      <c r="E14" s="4">
        <v>2400</v>
      </c>
      <c r="F14" s="4">
        <f t="shared" si="2"/>
        <v>4.1666666666666669E-4</v>
      </c>
      <c r="G14" s="4">
        <f t="shared" si="5"/>
        <v>15072</v>
      </c>
      <c r="H14" s="5">
        <v>330</v>
      </c>
      <c r="I14" s="4">
        <f>C14*SIN(G14*$P$3+H14)</f>
        <v>-1.2176231685304753</v>
      </c>
      <c r="J14" s="4">
        <f t="shared" si="3"/>
        <v>6.5038450166036395</v>
      </c>
      <c r="K14" s="4" t="s">
        <v>12</v>
      </c>
      <c r="L14" s="5">
        <f t="shared" si="4"/>
        <v>330</v>
      </c>
    </row>
    <row r="15" spans="1:16" x14ac:dyDescent="0.25">
      <c r="A15" s="5">
        <v>13</v>
      </c>
      <c r="B15" s="4">
        <v>14.1</v>
      </c>
      <c r="C15" s="4">
        <f t="shared" si="0"/>
        <v>5.3103672189407014</v>
      </c>
      <c r="D15" s="4">
        <f t="shared" si="1"/>
        <v>10.620734437881403</v>
      </c>
      <c r="E15" s="4">
        <v>1200</v>
      </c>
      <c r="F15" s="4">
        <f t="shared" si="2"/>
        <v>8.3333333333333339E-4</v>
      </c>
      <c r="G15" s="4">
        <f t="shared" si="5"/>
        <v>7536</v>
      </c>
      <c r="H15" s="5">
        <v>360</v>
      </c>
      <c r="I15" s="4">
        <f>C15*SIN(G15*$P$3+H15)</f>
        <v>5.0921946233461419</v>
      </c>
      <c r="J15" s="4">
        <f t="shared" si="3"/>
        <v>3.7549966711037173</v>
      </c>
      <c r="K15" s="4" t="s">
        <v>12</v>
      </c>
      <c r="L15" s="5">
        <f t="shared" si="4"/>
        <v>360</v>
      </c>
    </row>
    <row r="16" spans="1:16" x14ac:dyDescent="0.25">
      <c r="A16" s="5">
        <v>14</v>
      </c>
      <c r="B16" s="4">
        <v>1.41</v>
      </c>
      <c r="C16" s="4">
        <f t="shared" si="0"/>
        <v>1.6792855623746665</v>
      </c>
      <c r="D16" s="4">
        <f t="shared" si="1"/>
        <v>3.3585711247493331</v>
      </c>
      <c r="E16" s="4">
        <v>2000</v>
      </c>
      <c r="F16" s="4">
        <f t="shared" si="2"/>
        <v>5.0000000000000001E-4</v>
      </c>
      <c r="G16" s="4">
        <f t="shared" si="5"/>
        <v>12560</v>
      </c>
      <c r="H16" s="5">
        <v>225</v>
      </c>
      <c r="I16" s="4">
        <f>C16*SIN(G16*$P$3+H16)</f>
        <v>-1.5618949002716263</v>
      </c>
      <c r="J16" s="4">
        <f t="shared" si="3"/>
        <v>1.1874342087037917</v>
      </c>
      <c r="K16" s="4" t="s">
        <v>12</v>
      </c>
      <c r="L16" s="5">
        <f t="shared" si="4"/>
        <v>225</v>
      </c>
    </row>
    <row r="17" spans="1:12" x14ac:dyDescent="0.25">
      <c r="A17" s="5">
        <v>15</v>
      </c>
      <c r="B17" s="4">
        <v>42.3</v>
      </c>
      <c r="C17" s="4">
        <f t="shared" si="0"/>
        <v>9.1978258300535352</v>
      </c>
      <c r="D17" s="4">
        <f t="shared" si="1"/>
        <v>18.39565166010707</v>
      </c>
      <c r="E17" s="4">
        <v>50</v>
      </c>
      <c r="F17" s="4">
        <f t="shared" si="2"/>
        <v>0.02</v>
      </c>
      <c r="G17" s="4">
        <f t="shared" si="5"/>
        <v>314</v>
      </c>
      <c r="H17" s="5">
        <v>-45</v>
      </c>
      <c r="I17" s="4">
        <f>C17*SIN(G17*$P$3+H17)</f>
        <v>-7.8264624168435066</v>
      </c>
      <c r="J17" s="4">
        <f t="shared" si="3"/>
        <v>6.5038450166036395</v>
      </c>
      <c r="K17" s="4" t="s">
        <v>12</v>
      </c>
      <c r="L17" s="5">
        <f t="shared" si="4"/>
        <v>-45</v>
      </c>
    </row>
    <row r="18" spans="1:12" x14ac:dyDescent="0.25">
      <c r="A18" s="5">
        <v>16</v>
      </c>
      <c r="B18" s="4">
        <v>14.1</v>
      </c>
      <c r="C18" s="4">
        <f t="shared" si="0"/>
        <v>5.3103672189407014</v>
      </c>
      <c r="D18" s="4">
        <f t="shared" si="1"/>
        <v>10.620734437881403</v>
      </c>
      <c r="E18" s="4">
        <v>60</v>
      </c>
      <c r="F18" s="4">
        <f t="shared" si="2"/>
        <v>1.6666666666666666E-2</v>
      </c>
      <c r="G18" s="4">
        <f t="shared" si="5"/>
        <v>376.8</v>
      </c>
      <c r="H18" s="5">
        <v>-60</v>
      </c>
      <c r="I18" s="4">
        <f>C18*SIN(G18*$P$3+H18)</f>
        <v>1.6186563302861663</v>
      </c>
      <c r="J18" s="4">
        <f t="shared" si="3"/>
        <v>3.7549966711037173</v>
      </c>
      <c r="K18" s="4" t="s">
        <v>12</v>
      </c>
      <c r="L18" s="5">
        <f t="shared" si="4"/>
        <v>-60</v>
      </c>
    </row>
    <row r="19" spans="1:12" x14ac:dyDescent="0.25">
      <c r="A19" s="5">
        <v>17</v>
      </c>
      <c r="B19" s="4">
        <v>28.2</v>
      </c>
      <c r="C19" s="4">
        <f t="shared" si="0"/>
        <v>7.5099933422074345</v>
      </c>
      <c r="D19" s="4">
        <f t="shared" si="1"/>
        <v>15.019986684414869</v>
      </c>
      <c r="E19" s="4">
        <v>400</v>
      </c>
      <c r="F19" s="4">
        <f t="shared" si="2"/>
        <v>2.5000000000000001E-3</v>
      </c>
      <c r="G19" s="4">
        <f t="shared" si="5"/>
        <v>2512</v>
      </c>
      <c r="H19" s="5">
        <v>-30</v>
      </c>
      <c r="I19" s="4">
        <f>C19*SIN(G19*$P$3+H19)</f>
        <v>7.4201109188277909</v>
      </c>
      <c r="J19" s="4">
        <f t="shared" si="3"/>
        <v>5.3103672189407005</v>
      </c>
      <c r="K19" s="4" t="s">
        <v>12</v>
      </c>
      <c r="L19" s="5">
        <f t="shared" si="4"/>
        <v>-30</v>
      </c>
    </row>
    <row r="20" spans="1:12" x14ac:dyDescent="0.25">
      <c r="A20" s="5">
        <v>18</v>
      </c>
      <c r="B20" s="4">
        <v>14.1</v>
      </c>
      <c r="C20" s="4">
        <f t="shared" si="0"/>
        <v>5.3103672189407014</v>
      </c>
      <c r="D20" s="4">
        <f t="shared" si="1"/>
        <v>10.620734437881403</v>
      </c>
      <c r="E20" s="4">
        <v>1000</v>
      </c>
      <c r="F20" s="4">
        <f t="shared" si="2"/>
        <v>1E-3</v>
      </c>
      <c r="G20" s="4">
        <f t="shared" si="5"/>
        <v>6280</v>
      </c>
      <c r="H20" s="5">
        <v>-90</v>
      </c>
      <c r="I20" s="4">
        <f>C20*SIN(G20*$P$3+H20)</f>
        <v>-4.7474505762267603</v>
      </c>
      <c r="J20" s="4">
        <f t="shared" si="3"/>
        <v>3.7549966711037173</v>
      </c>
      <c r="K20" s="4" t="s">
        <v>12</v>
      </c>
      <c r="L20" s="5">
        <f t="shared" si="4"/>
        <v>-90</v>
      </c>
    </row>
    <row r="21" spans="1:12" x14ac:dyDescent="0.25">
      <c r="A21" s="5">
        <v>19</v>
      </c>
      <c r="B21" s="4">
        <v>42.3</v>
      </c>
      <c r="C21" s="4">
        <f t="shared" si="0"/>
        <v>9.1978258300535352</v>
      </c>
      <c r="D21" s="4">
        <f t="shared" si="1"/>
        <v>18.39565166010707</v>
      </c>
      <c r="E21" s="4">
        <v>100</v>
      </c>
      <c r="F21" s="4">
        <f t="shared" si="2"/>
        <v>0.01</v>
      </c>
      <c r="G21" s="4">
        <f t="shared" si="5"/>
        <v>628</v>
      </c>
      <c r="H21" s="5">
        <v>-120</v>
      </c>
      <c r="I21" s="4">
        <f>C21*SIN(G21*$P$3+H21)</f>
        <v>-5.3403605473659956</v>
      </c>
      <c r="J21" s="4">
        <f t="shared" si="3"/>
        <v>6.5038450166036395</v>
      </c>
      <c r="K21" s="4" t="s">
        <v>12</v>
      </c>
      <c r="L21" s="5">
        <f t="shared" si="4"/>
        <v>-120</v>
      </c>
    </row>
    <row r="22" spans="1:12" x14ac:dyDescent="0.25">
      <c r="A22" s="6">
        <v>20</v>
      </c>
      <c r="B22" s="7">
        <v>28.2</v>
      </c>
      <c r="C22" s="7">
        <f t="shared" si="0"/>
        <v>7.5099933422074345</v>
      </c>
      <c r="D22" s="7">
        <f t="shared" si="1"/>
        <v>15.019986684414869</v>
      </c>
      <c r="E22" s="7">
        <v>150</v>
      </c>
      <c r="F22" s="7">
        <f t="shared" si="2"/>
        <v>6.6666666666666671E-3</v>
      </c>
      <c r="G22" s="7">
        <f>2*3.14*E22</f>
        <v>942</v>
      </c>
      <c r="H22" s="6">
        <v>-150</v>
      </c>
      <c r="I22" s="7">
        <f>C22*SIN(G22*$P$3+H22)</f>
        <v>5.3687172270160479</v>
      </c>
      <c r="J22" s="7">
        <f t="shared" si="3"/>
        <v>5.3103672189407005</v>
      </c>
      <c r="K22" s="7" t="s">
        <v>12</v>
      </c>
      <c r="L22" s="6">
        <f t="shared" si="4"/>
        <v>-150</v>
      </c>
    </row>
    <row r="23" spans="1:12" x14ac:dyDescent="0.25">
      <c r="A23" s="5">
        <v>21</v>
      </c>
      <c r="B23" s="4">
        <v>42.3</v>
      </c>
      <c r="C23" s="4">
        <f t="shared" si="0"/>
        <v>9.1978258300535352</v>
      </c>
      <c r="D23" s="4">
        <f t="shared" si="1"/>
        <v>18.39565166010707</v>
      </c>
      <c r="E23" s="4">
        <v>300</v>
      </c>
      <c r="F23" s="4">
        <f t="shared" si="2"/>
        <v>3.3333333333333335E-3</v>
      </c>
      <c r="G23" s="4">
        <f t="shared" si="5"/>
        <v>1884</v>
      </c>
      <c r="H23" s="5">
        <v>-180</v>
      </c>
      <c r="I23" s="4">
        <f>C23*SIN(G23*$P$3+H23)</f>
        <v>7.3688624067680966</v>
      </c>
      <c r="J23" s="4">
        <f t="shared" si="3"/>
        <v>6.5038450166036395</v>
      </c>
      <c r="K23" s="4" t="s">
        <v>12</v>
      </c>
      <c r="L23" s="5">
        <f t="shared" si="4"/>
        <v>-180</v>
      </c>
    </row>
    <row r="24" spans="1:12" x14ac:dyDescent="0.25">
      <c r="A24" s="5">
        <v>22</v>
      </c>
      <c r="B24" s="4">
        <v>28.2</v>
      </c>
      <c r="C24" s="4">
        <f t="shared" si="0"/>
        <v>7.5099933422074345</v>
      </c>
      <c r="D24" s="4">
        <f t="shared" si="1"/>
        <v>15.019986684414869</v>
      </c>
      <c r="E24" s="4">
        <v>120</v>
      </c>
      <c r="F24" s="4">
        <f t="shared" si="2"/>
        <v>8.3333333333333332E-3</v>
      </c>
      <c r="G24" s="4">
        <f t="shared" si="5"/>
        <v>753.6</v>
      </c>
      <c r="H24" s="5">
        <v>-210</v>
      </c>
      <c r="I24" s="4">
        <f>C24*SIN(G24*$P$3+H24)</f>
        <v>-3.5125629587812455</v>
      </c>
      <c r="J24" s="4">
        <f t="shared" si="3"/>
        <v>5.3103672189407005</v>
      </c>
      <c r="K24" s="4" t="s">
        <v>12</v>
      </c>
      <c r="L24" s="5">
        <f t="shared" si="4"/>
        <v>-210</v>
      </c>
    </row>
    <row r="25" spans="1:12" x14ac:dyDescent="0.25">
      <c r="A25" s="5">
        <v>23</v>
      </c>
      <c r="B25" s="4">
        <v>1.41</v>
      </c>
      <c r="C25" s="4">
        <f t="shared" si="0"/>
        <v>1.6792855623746665</v>
      </c>
      <c r="D25" s="4">
        <f t="shared" si="1"/>
        <v>3.3585711247493331</v>
      </c>
      <c r="E25" s="4">
        <v>180</v>
      </c>
      <c r="F25" s="4">
        <f t="shared" si="2"/>
        <v>5.5555555555555558E-3</v>
      </c>
      <c r="G25" s="4">
        <f t="shared" si="5"/>
        <v>1130.4000000000001</v>
      </c>
      <c r="H25" s="5">
        <v>-240</v>
      </c>
      <c r="I25" s="4">
        <f>C25*SIN(G25*$P$3+H25)</f>
        <v>-1.5876723986761114</v>
      </c>
      <c r="J25" s="4">
        <f t="shared" si="3"/>
        <v>1.1874342087037917</v>
      </c>
      <c r="K25" s="4" t="s">
        <v>12</v>
      </c>
      <c r="L25" s="5">
        <f t="shared" si="4"/>
        <v>-240</v>
      </c>
    </row>
    <row r="26" spans="1:12" x14ac:dyDescent="0.25">
      <c r="A26" s="5">
        <v>24</v>
      </c>
      <c r="B26" s="4">
        <v>28.2</v>
      </c>
      <c r="C26" s="4">
        <f t="shared" si="0"/>
        <v>7.5099933422074345</v>
      </c>
      <c r="D26" s="4">
        <f t="shared" si="1"/>
        <v>15.019986684414869</v>
      </c>
      <c r="E26" s="4">
        <v>360</v>
      </c>
      <c r="F26" s="4">
        <f t="shared" si="2"/>
        <v>2.7777777777777779E-3</v>
      </c>
      <c r="G26" s="4">
        <f t="shared" si="5"/>
        <v>2260.8000000000002</v>
      </c>
      <c r="H26" s="5">
        <v>-270</v>
      </c>
      <c r="I26" s="4">
        <f>C26*SIN(G26*$P$3+H26)</f>
        <v>1.322103885921404</v>
      </c>
      <c r="J26" s="4">
        <f t="shared" si="3"/>
        <v>5.3103672189407005</v>
      </c>
      <c r="K26" s="4" t="s">
        <v>12</v>
      </c>
      <c r="L26" s="5">
        <f t="shared" si="4"/>
        <v>-270</v>
      </c>
    </row>
    <row r="27" spans="1:12" x14ac:dyDescent="0.25">
      <c r="A27" s="5">
        <v>25</v>
      </c>
      <c r="B27" s="4">
        <v>42.3</v>
      </c>
      <c r="C27" s="4">
        <f t="shared" si="0"/>
        <v>9.1978258300535352</v>
      </c>
      <c r="D27" s="4">
        <f t="shared" si="1"/>
        <v>18.39565166010707</v>
      </c>
      <c r="E27" s="4">
        <v>800</v>
      </c>
      <c r="F27" s="4">
        <f t="shared" si="2"/>
        <v>1.25E-3</v>
      </c>
      <c r="G27" s="4">
        <f t="shared" si="5"/>
        <v>5024</v>
      </c>
      <c r="H27" s="5">
        <v>-300</v>
      </c>
      <c r="I27" s="4">
        <f>C27*SIN(G27*$P$3+H27)</f>
        <v>9.1955800879896596</v>
      </c>
      <c r="J27" s="4">
        <f t="shared" si="3"/>
        <v>6.5038450166036395</v>
      </c>
      <c r="K27" s="4" t="s">
        <v>12</v>
      </c>
      <c r="L27" s="5">
        <f t="shared" si="4"/>
        <v>-300</v>
      </c>
    </row>
  </sheetData>
  <mergeCells count="8">
    <mergeCell ref="A1:A2"/>
    <mergeCell ref="J1:L2"/>
    <mergeCell ref="B1:D1"/>
    <mergeCell ref="E1:E2"/>
    <mergeCell ref="F1:F2"/>
    <mergeCell ref="G1:G2"/>
    <mergeCell ref="H1:H2"/>
    <mergeCell ref="I1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2023-12-07T21:26:46Z</dcterms:modified>
</cp:coreProperties>
</file>