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2_MF_TimeSeries/03_Matlab/01_Code/"/>
    </mc:Choice>
  </mc:AlternateContent>
  <xr:revisionPtr revIDLastSave="0" documentId="13_ncr:1_{5328E5BD-D9B9-BF4B-9F9F-1094BF285305}" xr6:coauthVersionLast="47" xr6:coauthVersionMax="47" xr10:uidLastSave="{00000000-0000-0000-0000-000000000000}"/>
  <bookViews>
    <workbookView xWindow="5580" yWindow="-21100" windowWidth="25600" windowHeight="21100" activeTab="1" xr2:uid="{EA1C06F7-5A65-3548-B33B-7F97AD8F61C8}"/>
  </bookViews>
  <sheets>
    <sheet name="BroadClassification" sheetId="5" r:id="rId1"/>
    <sheet name="BroadClassification (2)" sheetId="11" r:id="rId2"/>
    <sheet name="RP_Broad" sheetId="6" r:id="rId3"/>
    <sheet name="CUin_Broad" sheetId="8" r:id="rId4"/>
    <sheet name="CUout_Broad" sheetId="9" r:id="rId5"/>
    <sheet name="FD_Broad" sheetId="10" r:id="rId6"/>
    <sheet name="CF_Broad" sheetId="7" r:id="rId7"/>
    <sheet name="MiddleClassification" sheetId="1" r:id="rId8"/>
    <sheet name="RP_Mid" sheetId="2" r:id="rId9"/>
    <sheet name="CUin_Mid" sheetId="4" r:id="rId10"/>
    <sheet name="CF_Mid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81" i="11" l="1"/>
  <c r="D380" i="11"/>
  <c r="D379" i="11"/>
  <c r="D378" i="11"/>
  <c r="D377" i="11"/>
  <c r="D376" i="11"/>
  <c r="D375" i="11"/>
  <c r="D374" i="11"/>
  <c r="D373" i="11"/>
  <c r="D372" i="11"/>
  <c r="D371" i="11"/>
  <c r="D370" i="11"/>
  <c r="D369" i="11"/>
  <c r="D368" i="11"/>
  <c r="D367" i="11"/>
  <c r="D366" i="11"/>
  <c r="D365" i="11"/>
  <c r="D364" i="11"/>
  <c r="D363" i="11"/>
  <c r="D362" i="11"/>
  <c r="D361" i="11"/>
  <c r="D360" i="11"/>
  <c r="D359" i="11"/>
  <c r="D358" i="11"/>
  <c r="D357" i="11"/>
  <c r="D356" i="11"/>
  <c r="D355" i="11"/>
  <c r="D354" i="11"/>
  <c r="D353" i="11"/>
  <c r="D352" i="11"/>
  <c r="D351" i="11"/>
  <c r="D350" i="11"/>
  <c r="D349" i="11"/>
  <c r="D348" i="11"/>
  <c r="D347" i="11"/>
  <c r="D346" i="11"/>
  <c r="D345" i="11"/>
  <c r="D344" i="11"/>
  <c r="D343" i="11"/>
  <c r="D342" i="11"/>
  <c r="D341" i="11"/>
  <c r="D340" i="11"/>
  <c r="D339" i="11"/>
  <c r="D338" i="11"/>
  <c r="D337" i="11"/>
  <c r="D336" i="11"/>
  <c r="D335" i="11"/>
  <c r="D334" i="11"/>
  <c r="D333" i="11"/>
  <c r="D332" i="11"/>
  <c r="D331" i="11"/>
  <c r="D330" i="11"/>
  <c r="D329" i="11"/>
  <c r="D328" i="11"/>
  <c r="D327" i="11"/>
  <c r="D326" i="11"/>
  <c r="D325" i="11"/>
  <c r="D324" i="11"/>
  <c r="D323" i="11"/>
  <c r="D322" i="11"/>
  <c r="D321" i="11"/>
  <c r="D320" i="11"/>
  <c r="D319" i="11"/>
  <c r="D318" i="11"/>
  <c r="D317" i="11"/>
  <c r="D316" i="11"/>
  <c r="D315" i="11"/>
  <c r="D314" i="11"/>
  <c r="D313" i="11"/>
  <c r="D312" i="11"/>
  <c r="D311" i="11"/>
  <c r="D310" i="11"/>
  <c r="D309" i="11"/>
  <c r="D308" i="11"/>
  <c r="D307" i="11"/>
  <c r="D306" i="11"/>
  <c r="D305" i="11"/>
  <c r="D304" i="11"/>
  <c r="D303" i="11"/>
  <c r="D302" i="11"/>
  <c r="D301" i="11"/>
  <c r="D300" i="11"/>
  <c r="D299" i="11"/>
  <c r="D298" i="11"/>
  <c r="D297" i="11"/>
  <c r="D296" i="11"/>
  <c r="D295" i="11"/>
  <c r="D294" i="11"/>
  <c r="D293" i="11"/>
  <c r="D292" i="11"/>
  <c r="D291" i="11"/>
  <c r="D290" i="11"/>
  <c r="D289" i="11"/>
  <c r="D288" i="11"/>
  <c r="D287" i="11"/>
  <c r="D286" i="11"/>
  <c r="D285" i="11"/>
  <c r="D284" i="11"/>
  <c r="D283" i="11"/>
  <c r="D282" i="11"/>
  <c r="D281" i="11"/>
  <c r="D280" i="11"/>
  <c r="D279" i="11"/>
  <c r="D278" i="11"/>
  <c r="D277" i="11"/>
  <c r="D276" i="11"/>
  <c r="D275" i="11"/>
  <c r="D274" i="11"/>
  <c r="D273" i="11"/>
  <c r="D272" i="11"/>
  <c r="D271" i="11"/>
  <c r="D270" i="11"/>
  <c r="D269" i="11"/>
  <c r="D268" i="11"/>
  <c r="D267" i="11"/>
  <c r="D266" i="11"/>
  <c r="D265" i="11"/>
  <c r="D264" i="11"/>
  <c r="D263" i="11"/>
  <c r="D262" i="11"/>
  <c r="D261" i="11"/>
  <c r="D260" i="11"/>
  <c r="D259" i="11"/>
  <c r="D258" i="11"/>
  <c r="D257" i="11"/>
  <c r="D256" i="11"/>
  <c r="D255" i="11"/>
  <c r="D254" i="11"/>
  <c r="D253" i="11"/>
  <c r="D252" i="11"/>
  <c r="D251" i="11"/>
  <c r="D250" i="11"/>
  <c r="D249" i="11"/>
  <c r="D248" i="11"/>
  <c r="D247" i="11"/>
  <c r="D246" i="11"/>
  <c r="D245" i="11"/>
  <c r="D244" i="11"/>
  <c r="D243" i="11"/>
  <c r="D242" i="11"/>
  <c r="D241" i="11"/>
  <c r="D240" i="11"/>
  <c r="D239" i="11"/>
  <c r="D238" i="11"/>
  <c r="D237" i="11"/>
  <c r="D236" i="11"/>
  <c r="D235" i="11"/>
  <c r="D234" i="11"/>
  <c r="D233" i="11"/>
  <c r="D232" i="11"/>
  <c r="D231" i="11"/>
  <c r="D230" i="11"/>
  <c r="D229" i="11"/>
  <c r="D228" i="11"/>
  <c r="D227" i="11"/>
  <c r="D226" i="11"/>
  <c r="D225" i="11"/>
  <c r="D224" i="11"/>
  <c r="D223" i="11"/>
  <c r="D222" i="11"/>
  <c r="D221" i="11"/>
  <c r="D220" i="11"/>
  <c r="D219" i="11"/>
  <c r="D218" i="11"/>
  <c r="D217" i="11"/>
  <c r="D216" i="11"/>
  <c r="D215" i="11"/>
  <c r="D214" i="11"/>
  <c r="D213" i="11"/>
  <c r="D212" i="11"/>
  <c r="D211" i="11"/>
  <c r="D210" i="11"/>
  <c r="D209" i="11"/>
  <c r="D208" i="11"/>
  <c r="D207" i="11"/>
  <c r="D206" i="11"/>
  <c r="D205" i="11"/>
  <c r="D204" i="11"/>
  <c r="D203" i="11"/>
  <c r="D202" i="11"/>
  <c r="D201" i="11"/>
  <c r="D200" i="11"/>
  <c r="D199" i="11"/>
  <c r="D198" i="11"/>
  <c r="D197" i="11"/>
  <c r="D196" i="11"/>
  <c r="D195" i="11"/>
  <c r="D194" i="11"/>
  <c r="D193" i="11"/>
  <c r="D192" i="11"/>
  <c r="D191" i="11"/>
  <c r="D190" i="11"/>
  <c r="D189" i="11"/>
  <c r="D188" i="11"/>
  <c r="D187" i="11"/>
  <c r="D186" i="11"/>
  <c r="D185" i="11"/>
  <c r="D184" i="11"/>
  <c r="D183" i="11"/>
  <c r="D182" i="11"/>
  <c r="D181" i="11"/>
  <c r="D180" i="11"/>
  <c r="D179" i="11"/>
  <c r="D178" i="11"/>
  <c r="D177" i="11"/>
  <c r="D176" i="11"/>
  <c r="D175" i="11"/>
  <c r="D174" i="11"/>
  <c r="D173" i="11"/>
  <c r="D172" i="11"/>
  <c r="D171" i="11"/>
  <c r="D170" i="11"/>
  <c r="D169" i="11"/>
  <c r="D168" i="11"/>
  <c r="D167" i="11"/>
  <c r="D166" i="11"/>
  <c r="D165" i="11"/>
  <c r="D164" i="11"/>
  <c r="D163" i="11"/>
  <c r="D162" i="11"/>
  <c r="D161" i="11"/>
  <c r="D160" i="11"/>
  <c r="D159" i="11"/>
  <c r="D158" i="11"/>
  <c r="D157" i="11"/>
  <c r="D156" i="11"/>
  <c r="D155" i="11"/>
  <c r="D154" i="11"/>
  <c r="D153" i="11"/>
  <c r="D152" i="11"/>
  <c r="D151" i="11"/>
  <c r="D150" i="11"/>
  <c r="D149" i="11"/>
  <c r="D148" i="11"/>
  <c r="D147" i="11"/>
  <c r="D146" i="11"/>
  <c r="D145" i="11"/>
  <c r="D144" i="11"/>
  <c r="D143" i="11"/>
  <c r="D142" i="11"/>
  <c r="D141" i="11"/>
  <c r="D140" i="11"/>
  <c r="D139" i="11"/>
  <c r="D138" i="11"/>
  <c r="D137" i="11"/>
  <c r="D136" i="11"/>
  <c r="D135" i="11"/>
  <c r="D134" i="11"/>
  <c r="D133" i="11"/>
  <c r="D132" i="11"/>
  <c r="D131" i="11"/>
  <c r="D130" i="11"/>
  <c r="D129" i="11"/>
  <c r="D128" i="11"/>
  <c r="D127" i="11"/>
  <c r="D126" i="11"/>
  <c r="D125" i="11"/>
  <c r="D124" i="11"/>
  <c r="D123" i="11"/>
  <c r="D122" i="11"/>
  <c r="D121" i="11"/>
  <c r="D120" i="11"/>
  <c r="D119" i="11"/>
  <c r="D118" i="11"/>
  <c r="D117" i="11"/>
  <c r="D116" i="11"/>
  <c r="D115" i="11"/>
  <c r="D114" i="11"/>
  <c r="D113" i="11"/>
  <c r="D112" i="11"/>
  <c r="D111" i="11"/>
  <c r="D110" i="11"/>
  <c r="D109" i="11"/>
  <c r="D108" i="11"/>
  <c r="D107" i="11"/>
  <c r="D106" i="11"/>
  <c r="D105" i="11"/>
  <c r="D104" i="11"/>
  <c r="D103" i="11"/>
  <c r="D102" i="11"/>
  <c r="D101" i="11"/>
  <c r="D100" i="11"/>
  <c r="D99" i="11"/>
  <c r="D98" i="11"/>
  <c r="D97" i="11"/>
  <c r="D96" i="11"/>
  <c r="D95" i="11"/>
  <c r="D94" i="11"/>
  <c r="D93" i="11"/>
  <c r="D92" i="11"/>
  <c r="D91" i="11"/>
  <c r="D90" i="11"/>
  <c r="D89" i="11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A1" i="11" a="1"/>
  <c r="A1" i="11" s="1"/>
  <c r="J52" i="10"/>
  <c r="AA25" i="10" s="1"/>
  <c r="J51" i="10"/>
  <c r="J50" i="10"/>
  <c r="AA23" i="10" s="1"/>
  <c r="J49" i="10"/>
  <c r="AA22" i="10" s="1"/>
  <c r="J48" i="10"/>
  <c r="J47" i="10"/>
  <c r="J46" i="10"/>
  <c r="AA19" i="10" s="1"/>
  <c r="J45" i="10"/>
  <c r="AA18" i="10" s="1"/>
  <c r="J44" i="10"/>
  <c r="J43" i="10"/>
  <c r="AA16" i="10" s="1"/>
  <c r="J42" i="10"/>
  <c r="J41" i="10"/>
  <c r="AA14" i="10" s="1"/>
  <c r="J40" i="10"/>
  <c r="AA13" i="10" s="1"/>
  <c r="J39" i="10"/>
  <c r="J38" i="10"/>
  <c r="AA11" i="10" s="1"/>
  <c r="J37" i="10"/>
  <c r="AA10" i="10" s="1"/>
  <c r="J36" i="10"/>
  <c r="J35" i="10"/>
  <c r="J34" i="10"/>
  <c r="AA7" i="10" s="1"/>
  <c r="J33" i="10"/>
  <c r="AA6" i="10" s="1"/>
  <c r="J32" i="10"/>
  <c r="AA5" i="10" s="1"/>
  <c r="J31" i="10"/>
  <c r="J30" i="10"/>
  <c r="J29" i="10"/>
  <c r="H52" i="10"/>
  <c r="H51" i="10"/>
  <c r="Y24" i="10" s="1"/>
  <c r="H50" i="10"/>
  <c r="Y23" i="10" s="1"/>
  <c r="H49" i="10"/>
  <c r="H48" i="10"/>
  <c r="Y21" i="10" s="1"/>
  <c r="H47" i="10"/>
  <c r="Y20" i="10" s="1"/>
  <c r="H46" i="10"/>
  <c r="Y19" i="10" s="1"/>
  <c r="H45" i="10"/>
  <c r="Y18" i="10" s="1"/>
  <c r="H44" i="10"/>
  <c r="H43" i="10"/>
  <c r="H42" i="10"/>
  <c r="H41" i="10"/>
  <c r="H40" i="10"/>
  <c r="H39" i="10"/>
  <c r="Y12" i="10" s="1"/>
  <c r="H38" i="10"/>
  <c r="Y11" i="10" s="1"/>
  <c r="H37" i="10"/>
  <c r="Y10" i="10" s="1"/>
  <c r="H36" i="10"/>
  <c r="Y9" i="10" s="1"/>
  <c r="H35" i="10"/>
  <c r="Y8" i="10" s="1"/>
  <c r="H34" i="10"/>
  <c r="Y7" i="10" s="1"/>
  <c r="H33" i="10"/>
  <c r="Y6" i="10" s="1"/>
  <c r="H32" i="10"/>
  <c r="Y5" i="10" s="1"/>
  <c r="H31" i="10"/>
  <c r="Y4" i="10" s="1"/>
  <c r="H30" i="10"/>
  <c r="H29" i="10"/>
  <c r="AA24" i="10"/>
  <c r="AA21" i="10"/>
  <c r="AA20" i="10"/>
  <c r="AA17" i="10"/>
  <c r="AA15" i="10"/>
  <c r="AA12" i="10"/>
  <c r="AA9" i="10"/>
  <c r="AA8" i="10"/>
  <c r="AA4" i="10"/>
  <c r="Y25" i="10"/>
  <c r="Y22" i="10"/>
  <c r="Y17" i="10"/>
  <c r="Y16" i="10"/>
  <c r="Y15" i="10"/>
  <c r="Y14" i="10"/>
  <c r="Y13" i="10"/>
  <c r="O52" i="9"/>
  <c r="O51" i="9"/>
  <c r="O50" i="9"/>
  <c r="O49" i="9"/>
  <c r="O48" i="9"/>
  <c r="O47" i="9"/>
  <c r="O46" i="9"/>
  <c r="O45" i="9"/>
  <c r="AE18" i="9" s="1"/>
  <c r="O44" i="9"/>
  <c r="AE17" i="9" s="1"/>
  <c r="O43" i="9"/>
  <c r="AE16" i="9" s="1"/>
  <c r="O42" i="9"/>
  <c r="AE15" i="9" s="1"/>
  <c r="O41" i="9"/>
  <c r="AE14" i="9" s="1"/>
  <c r="O40" i="9"/>
  <c r="AE13" i="9" s="1"/>
  <c r="O39" i="9"/>
  <c r="AE12" i="9" s="1"/>
  <c r="O38" i="9"/>
  <c r="AE11" i="9" s="1"/>
  <c r="O37" i="9"/>
  <c r="O36" i="9"/>
  <c r="O35" i="9"/>
  <c r="O34" i="9"/>
  <c r="O33" i="9"/>
  <c r="O32" i="9"/>
  <c r="O31" i="9"/>
  <c r="O30" i="9"/>
  <c r="O53" i="9" s="1"/>
  <c r="O29" i="9"/>
  <c r="AE25" i="9"/>
  <c r="AE24" i="9"/>
  <c r="AE23" i="9"/>
  <c r="AE22" i="9"/>
  <c r="AE21" i="9"/>
  <c r="AE20" i="9"/>
  <c r="AE19" i="9"/>
  <c r="AE10" i="9"/>
  <c r="AE9" i="9"/>
  <c r="AE8" i="9"/>
  <c r="AE7" i="9"/>
  <c r="AE6" i="9"/>
  <c r="AE5" i="9"/>
  <c r="AE4" i="9"/>
  <c r="AE3" i="9"/>
  <c r="O26" i="9"/>
  <c r="N52" i="10"/>
  <c r="AC25" i="10" s="1"/>
  <c r="I29" i="10"/>
  <c r="Z2" i="10" s="1"/>
  <c r="I52" i="10"/>
  <c r="Z25" i="10" s="1"/>
  <c r="I51" i="10"/>
  <c r="Z24" i="10" s="1"/>
  <c r="I50" i="10"/>
  <c r="Z23" i="10" s="1"/>
  <c r="I49" i="10"/>
  <c r="Z22" i="10" s="1"/>
  <c r="I48" i="10"/>
  <c r="Z21" i="10" s="1"/>
  <c r="I47" i="10"/>
  <c r="Z20" i="10" s="1"/>
  <c r="I46" i="10"/>
  <c r="Z19" i="10" s="1"/>
  <c r="I45" i="10"/>
  <c r="Z18" i="10" s="1"/>
  <c r="I44" i="10"/>
  <c r="Z17" i="10" s="1"/>
  <c r="I43" i="10"/>
  <c r="Z16" i="10" s="1"/>
  <c r="I42" i="10"/>
  <c r="Z15" i="10" s="1"/>
  <c r="I41" i="10"/>
  <c r="Z14" i="10" s="1"/>
  <c r="I40" i="10"/>
  <c r="Z13" i="10" s="1"/>
  <c r="I39" i="10"/>
  <c r="Z12" i="10" s="1"/>
  <c r="I38" i="10"/>
  <c r="Z11" i="10" s="1"/>
  <c r="I37" i="10"/>
  <c r="Z10" i="10" s="1"/>
  <c r="I36" i="10"/>
  <c r="Z9" i="10" s="1"/>
  <c r="I35" i="10"/>
  <c r="Z8" i="10" s="1"/>
  <c r="I34" i="10"/>
  <c r="Z7" i="10" s="1"/>
  <c r="I33" i="10"/>
  <c r="Z6" i="10" s="1"/>
  <c r="I32" i="10"/>
  <c r="Z5" i="10" s="1"/>
  <c r="I31" i="10"/>
  <c r="Z4" i="10" s="1"/>
  <c r="I30" i="10"/>
  <c r="Z3" i="10" s="1"/>
  <c r="I26" i="10"/>
  <c r="M52" i="10"/>
  <c r="L52" i="10"/>
  <c r="K52" i="10"/>
  <c r="AB25" i="10" s="1"/>
  <c r="G52" i="10"/>
  <c r="X25" i="10" s="1"/>
  <c r="F52" i="10"/>
  <c r="W25" i="10" s="1"/>
  <c r="E52" i="10"/>
  <c r="V25" i="10" s="1"/>
  <c r="D52" i="10"/>
  <c r="U25" i="10" s="1"/>
  <c r="C52" i="10"/>
  <c r="T25" i="10" s="1"/>
  <c r="B52" i="10"/>
  <c r="S25" i="10" s="1"/>
  <c r="N51" i="10"/>
  <c r="AC24" i="10" s="1"/>
  <c r="M51" i="10"/>
  <c r="L51" i="10"/>
  <c r="K51" i="10"/>
  <c r="G51" i="10"/>
  <c r="X24" i="10" s="1"/>
  <c r="F51" i="10"/>
  <c r="W24" i="10" s="1"/>
  <c r="E51" i="10"/>
  <c r="V24" i="10" s="1"/>
  <c r="D51" i="10"/>
  <c r="U24" i="10" s="1"/>
  <c r="C51" i="10"/>
  <c r="T24" i="10" s="1"/>
  <c r="N50" i="10"/>
  <c r="AC23" i="10" s="1"/>
  <c r="M50" i="10"/>
  <c r="L50" i="10"/>
  <c r="K50" i="10"/>
  <c r="AB23" i="10" s="1"/>
  <c r="G50" i="10"/>
  <c r="X23" i="10" s="1"/>
  <c r="F50" i="10"/>
  <c r="W23" i="10" s="1"/>
  <c r="E50" i="10"/>
  <c r="V23" i="10" s="1"/>
  <c r="D50" i="10"/>
  <c r="U23" i="10" s="1"/>
  <c r="C50" i="10"/>
  <c r="N49" i="10"/>
  <c r="AC22" i="10" s="1"/>
  <c r="M49" i="10"/>
  <c r="L49" i="10"/>
  <c r="K49" i="10"/>
  <c r="G49" i="10"/>
  <c r="X22" i="10" s="1"/>
  <c r="F49" i="10"/>
  <c r="W22" i="10" s="1"/>
  <c r="E49" i="10"/>
  <c r="V22" i="10" s="1"/>
  <c r="D49" i="10"/>
  <c r="U22" i="10" s="1"/>
  <c r="C49" i="10"/>
  <c r="T22" i="10" s="1"/>
  <c r="N48" i="10"/>
  <c r="AC21" i="10" s="1"/>
  <c r="M48" i="10"/>
  <c r="L48" i="10"/>
  <c r="K48" i="10"/>
  <c r="G48" i="10"/>
  <c r="X21" i="10" s="1"/>
  <c r="F48" i="10"/>
  <c r="W21" i="10" s="1"/>
  <c r="E48" i="10"/>
  <c r="V21" i="10" s="1"/>
  <c r="D48" i="10"/>
  <c r="U21" i="10" s="1"/>
  <c r="C48" i="10"/>
  <c r="T21" i="10" s="1"/>
  <c r="N47" i="10"/>
  <c r="AC20" i="10" s="1"/>
  <c r="M47" i="10"/>
  <c r="L47" i="10"/>
  <c r="K47" i="10"/>
  <c r="G47" i="10"/>
  <c r="X20" i="10" s="1"/>
  <c r="F47" i="10"/>
  <c r="W20" i="10" s="1"/>
  <c r="E47" i="10"/>
  <c r="V20" i="10" s="1"/>
  <c r="D47" i="10"/>
  <c r="U20" i="10" s="1"/>
  <c r="C47" i="10"/>
  <c r="N46" i="10"/>
  <c r="AC19" i="10" s="1"/>
  <c r="M46" i="10"/>
  <c r="L46" i="10"/>
  <c r="K46" i="10"/>
  <c r="G46" i="10"/>
  <c r="X19" i="10" s="1"/>
  <c r="F46" i="10"/>
  <c r="W19" i="10" s="1"/>
  <c r="E46" i="10"/>
  <c r="V19" i="10" s="1"/>
  <c r="D46" i="10"/>
  <c r="U19" i="10" s="1"/>
  <c r="C46" i="10"/>
  <c r="T19" i="10" s="1"/>
  <c r="N45" i="10"/>
  <c r="AC18" i="10" s="1"/>
  <c r="M45" i="10"/>
  <c r="L45" i="10"/>
  <c r="K45" i="10"/>
  <c r="G45" i="10"/>
  <c r="X18" i="10" s="1"/>
  <c r="F45" i="10"/>
  <c r="W18" i="10" s="1"/>
  <c r="E45" i="10"/>
  <c r="V18" i="10" s="1"/>
  <c r="D45" i="10"/>
  <c r="U18" i="10" s="1"/>
  <c r="C45" i="10"/>
  <c r="T18" i="10" s="1"/>
  <c r="N44" i="10"/>
  <c r="AC17" i="10" s="1"/>
  <c r="M44" i="10"/>
  <c r="L44" i="10"/>
  <c r="K44" i="10"/>
  <c r="G44" i="10"/>
  <c r="X17" i="10" s="1"/>
  <c r="F44" i="10"/>
  <c r="W17" i="10" s="1"/>
  <c r="E44" i="10"/>
  <c r="V17" i="10" s="1"/>
  <c r="D44" i="10"/>
  <c r="U17" i="10" s="1"/>
  <c r="C44" i="10"/>
  <c r="N43" i="10"/>
  <c r="AC16" i="10" s="1"/>
  <c r="M43" i="10"/>
  <c r="L43" i="10"/>
  <c r="K43" i="10"/>
  <c r="G43" i="10"/>
  <c r="X16" i="10" s="1"/>
  <c r="F43" i="10"/>
  <c r="W16" i="10" s="1"/>
  <c r="E43" i="10"/>
  <c r="V16" i="10" s="1"/>
  <c r="D43" i="10"/>
  <c r="U16" i="10" s="1"/>
  <c r="C43" i="10"/>
  <c r="T16" i="10" s="1"/>
  <c r="N42" i="10"/>
  <c r="AC15" i="10" s="1"/>
  <c r="M42" i="10"/>
  <c r="L42" i="10"/>
  <c r="K42" i="10"/>
  <c r="G42" i="10"/>
  <c r="X15" i="10" s="1"/>
  <c r="F42" i="10"/>
  <c r="W15" i="10" s="1"/>
  <c r="E42" i="10"/>
  <c r="V15" i="10" s="1"/>
  <c r="D42" i="10"/>
  <c r="C42" i="10"/>
  <c r="T15" i="10" s="1"/>
  <c r="N41" i="10"/>
  <c r="AC14" i="10" s="1"/>
  <c r="M41" i="10"/>
  <c r="L41" i="10"/>
  <c r="K41" i="10"/>
  <c r="G41" i="10"/>
  <c r="X14" i="10" s="1"/>
  <c r="F41" i="10"/>
  <c r="W14" i="10" s="1"/>
  <c r="E41" i="10"/>
  <c r="V14" i="10" s="1"/>
  <c r="D41" i="10"/>
  <c r="U14" i="10" s="1"/>
  <c r="C41" i="10"/>
  <c r="N40" i="10"/>
  <c r="AC13" i="10" s="1"/>
  <c r="M40" i="10"/>
  <c r="L40" i="10"/>
  <c r="K40" i="10"/>
  <c r="G40" i="10"/>
  <c r="X13" i="10" s="1"/>
  <c r="F40" i="10"/>
  <c r="W13" i="10" s="1"/>
  <c r="E40" i="10"/>
  <c r="V13" i="10" s="1"/>
  <c r="D40" i="10"/>
  <c r="U13" i="10" s="1"/>
  <c r="C40" i="10"/>
  <c r="T13" i="10" s="1"/>
  <c r="N39" i="10"/>
  <c r="AC12" i="10" s="1"/>
  <c r="M39" i="10"/>
  <c r="L39" i="10"/>
  <c r="K39" i="10"/>
  <c r="G39" i="10"/>
  <c r="X12" i="10" s="1"/>
  <c r="F39" i="10"/>
  <c r="W12" i="10" s="1"/>
  <c r="E39" i="10"/>
  <c r="D39" i="10"/>
  <c r="U12" i="10" s="1"/>
  <c r="C39" i="10"/>
  <c r="T12" i="10" s="1"/>
  <c r="N38" i="10"/>
  <c r="AC11" i="10" s="1"/>
  <c r="M38" i="10"/>
  <c r="L38" i="10"/>
  <c r="K38" i="10"/>
  <c r="G38" i="10"/>
  <c r="X11" i="10" s="1"/>
  <c r="F38" i="10"/>
  <c r="W11" i="10" s="1"/>
  <c r="E38" i="10"/>
  <c r="V11" i="10" s="1"/>
  <c r="D38" i="10"/>
  <c r="U11" i="10" s="1"/>
  <c r="C38" i="10"/>
  <c r="N37" i="10"/>
  <c r="M37" i="10"/>
  <c r="L37" i="10"/>
  <c r="K37" i="10"/>
  <c r="G37" i="10"/>
  <c r="X10" i="10" s="1"/>
  <c r="F37" i="10"/>
  <c r="W10" i="10" s="1"/>
  <c r="E37" i="10"/>
  <c r="V10" i="10" s="1"/>
  <c r="D37" i="10"/>
  <c r="C37" i="10"/>
  <c r="T10" i="10" s="1"/>
  <c r="N36" i="10"/>
  <c r="AC9" i="10" s="1"/>
  <c r="M36" i="10"/>
  <c r="L36" i="10"/>
  <c r="K36" i="10"/>
  <c r="G36" i="10"/>
  <c r="X9" i="10" s="1"/>
  <c r="F36" i="10"/>
  <c r="W9" i="10" s="1"/>
  <c r="E36" i="10"/>
  <c r="V9" i="10" s="1"/>
  <c r="D36" i="10"/>
  <c r="U9" i="10" s="1"/>
  <c r="C36" i="10"/>
  <c r="T9" i="10" s="1"/>
  <c r="N35" i="10"/>
  <c r="AC8" i="10" s="1"/>
  <c r="M35" i="10"/>
  <c r="L35" i="10"/>
  <c r="K35" i="10"/>
  <c r="G35" i="10"/>
  <c r="X8" i="10" s="1"/>
  <c r="F35" i="10"/>
  <c r="W8" i="10" s="1"/>
  <c r="E35" i="10"/>
  <c r="V8" i="10" s="1"/>
  <c r="D35" i="10"/>
  <c r="U8" i="10" s="1"/>
  <c r="C35" i="10"/>
  <c r="T8" i="10" s="1"/>
  <c r="N34" i="10"/>
  <c r="AC7" i="10" s="1"/>
  <c r="M34" i="10"/>
  <c r="L34" i="10"/>
  <c r="K34" i="10"/>
  <c r="G34" i="10"/>
  <c r="X7" i="10" s="1"/>
  <c r="F34" i="10"/>
  <c r="W7" i="10" s="1"/>
  <c r="E34" i="10"/>
  <c r="V7" i="10" s="1"/>
  <c r="D34" i="10"/>
  <c r="U7" i="10" s="1"/>
  <c r="C34" i="10"/>
  <c r="T7" i="10" s="1"/>
  <c r="N33" i="10"/>
  <c r="AC6" i="10" s="1"/>
  <c r="M33" i="10"/>
  <c r="L33" i="10"/>
  <c r="K33" i="10"/>
  <c r="G33" i="10"/>
  <c r="X6" i="10" s="1"/>
  <c r="F33" i="10"/>
  <c r="W6" i="10" s="1"/>
  <c r="E33" i="10"/>
  <c r="V6" i="10" s="1"/>
  <c r="D33" i="10"/>
  <c r="U6" i="10" s="1"/>
  <c r="C33" i="10"/>
  <c r="T6" i="10" s="1"/>
  <c r="N32" i="10"/>
  <c r="AC5" i="10" s="1"/>
  <c r="M32" i="10"/>
  <c r="L32" i="10"/>
  <c r="K32" i="10"/>
  <c r="G32" i="10"/>
  <c r="X5" i="10" s="1"/>
  <c r="F32" i="10"/>
  <c r="W5" i="10" s="1"/>
  <c r="E32" i="10"/>
  <c r="V5" i="10" s="1"/>
  <c r="D32" i="10"/>
  <c r="U5" i="10" s="1"/>
  <c r="C32" i="10"/>
  <c r="T5" i="10" s="1"/>
  <c r="N31" i="10"/>
  <c r="AC4" i="10" s="1"/>
  <c r="M31" i="10"/>
  <c r="L31" i="10"/>
  <c r="K31" i="10"/>
  <c r="G31" i="10"/>
  <c r="X4" i="10" s="1"/>
  <c r="F31" i="10"/>
  <c r="W4" i="10" s="1"/>
  <c r="E31" i="10"/>
  <c r="V4" i="10" s="1"/>
  <c r="D31" i="10"/>
  <c r="C31" i="10"/>
  <c r="N30" i="10"/>
  <c r="AC3" i="10" s="1"/>
  <c r="M30" i="10"/>
  <c r="L30" i="10"/>
  <c r="K30" i="10"/>
  <c r="G30" i="10"/>
  <c r="X3" i="10" s="1"/>
  <c r="F30" i="10"/>
  <c r="W3" i="10" s="1"/>
  <c r="E30" i="10"/>
  <c r="V3" i="10" s="1"/>
  <c r="D30" i="10"/>
  <c r="U3" i="10" s="1"/>
  <c r="C30" i="10"/>
  <c r="T3" i="10" s="1"/>
  <c r="N29" i="10"/>
  <c r="M29" i="10"/>
  <c r="L29" i="10"/>
  <c r="K29" i="10"/>
  <c r="G29" i="10"/>
  <c r="X2" i="10" s="1"/>
  <c r="F29" i="10"/>
  <c r="W2" i="10" s="1"/>
  <c r="E29" i="10"/>
  <c r="V2" i="10" s="1"/>
  <c r="D29" i="10"/>
  <c r="U2" i="10" s="1"/>
  <c r="C29" i="10"/>
  <c r="T2" i="10" s="1"/>
  <c r="S26" i="10"/>
  <c r="N26" i="10"/>
  <c r="M26" i="10"/>
  <c r="L26" i="10"/>
  <c r="K26" i="10"/>
  <c r="G26" i="10"/>
  <c r="F26" i="10"/>
  <c r="E26" i="10"/>
  <c r="D26" i="10"/>
  <c r="C26" i="10"/>
  <c r="R25" i="10"/>
  <c r="R24" i="10"/>
  <c r="R23" i="10"/>
  <c r="R22" i="10"/>
  <c r="R21" i="10"/>
  <c r="R20" i="10"/>
  <c r="R19" i="10"/>
  <c r="R18" i="10"/>
  <c r="R17" i="10"/>
  <c r="R16" i="10"/>
  <c r="R15" i="10"/>
  <c r="R14" i="10"/>
  <c r="R13" i="10"/>
  <c r="R12" i="10"/>
  <c r="R11" i="10"/>
  <c r="U10" i="10"/>
  <c r="R10" i="10"/>
  <c r="R9" i="10"/>
  <c r="R8" i="10"/>
  <c r="R7" i="10"/>
  <c r="R6" i="10"/>
  <c r="R5" i="10"/>
  <c r="R4" i="10"/>
  <c r="R3" i="10"/>
  <c r="B3" i="10" a="1"/>
  <c r="B45" i="10" s="1"/>
  <c r="S18" i="10" s="1"/>
  <c r="AD2" i="10"/>
  <c r="S2" i="10"/>
  <c r="A1" i="10" a="1"/>
  <c r="A1" i="10" s="1"/>
  <c r="A28" i="10" s="1"/>
  <c r="R1" i="10" s="1"/>
  <c r="AD25" i="9"/>
  <c r="AD6" i="9"/>
  <c r="N26" i="9"/>
  <c r="N52" i="9"/>
  <c r="N51" i="9"/>
  <c r="AD24" i="9" s="1"/>
  <c r="N50" i="9"/>
  <c r="AD23" i="9" s="1"/>
  <c r="N49" i="9"/>
  <c r="AD22" i="9" s="1"/>
  <c r="N48" i="9"/>
  <c r="AD21" i="9" s="1"/>
  <c r="N47" i="9"/>
  <c r="AD20" i="9" s="1"/>
  <c r="N46" i="9"/>
  <c r="AD19" i="9" s="1"/>
  <c r="N45" i="9"/>
  <c r="AD18" i="9" s="1"/>
  <c r="N44" i="9"/>
  <c r="AD17" i="9" s="1"/>
  <c r="N43" i="9"/>
  <c r="AD16" i="9" s="1"/>
  <c r="N42" i="9"/>
  <c r="AD15" i="9" s="1"/>
  <c r="N41" i="9"/>
  <c r="AD14" i="9" s="1"/>
  <c r="N40" i="9"/>
  <c r="AD13" i="9" s="1"/>
  <c r="N39" i="9"/>
  <c r="AD12" i="9" s="1"/>
  <c r="N38" i="9"/>
  <c r="AD11" i="9" s="1"/>
  <c r="N37" i="9"/>
  <c r="AD10" i="9" s="1"/>
  <c r="N36" i="9"/>
  <c r="AD9" i="9" s="1"/>
  <c r="N35" i="9"/>
  <c r="AD8" i="9" s="1"/>
  <c r="N34" i="9"/>
  <c r="AD7" i="9" s="1"/>
  <c r="N33" i="9"/>
  <c r="N32" i="9"/>
  <c r="AD5" i="9" s="1"/>
  <c r="N31" i="9"/>
  <c r="AD4" i="9" s="1"/>
  <c r="N30" i="9"/>
  <c r="N29" i="9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S52" i="9"/>
  <c r="AG25" i="9" s="1"/>
  <c r="R52" i="9"/>
  <c r="Q52" i="9"/>
  <c r="P52" i="9"/>
  <c r="AF25" i="9" s="1"/>
  <c r="M52" i="9"/>
  <c r="L52" i="9"/>
  <c r="K52" i="9"/>
  <c r="J52" i="9"/>
  <c r="I52" i="9"/>
  <c r="H52" i="9"/>
  <c r="G52" i="9"/>
  <c r="AC25" i="9" s="1"/>
  <c r="F52" i="9"/>
  <c r="AB25" i="9" s="1"/>
  <c r="E52" i="9"/>
  <c r="AA25" i="9" s="1"/>
  <c r="D52" i="9"/>
  <c r="Z25" i="9" s="1"/>
  <c r="C52" i="9"/>
  <c r="Y25" i="9" s="1"/>
  <c r="S51" i="9"/>
  <c r="R51" i="9"/>
  <c r="Q51" i="9"/>
  <c r="P51" i="9"/>
  <c r="M51" i="9"/>
  <c r="L51" i="9"/>
  <c r="K51" i="9"/>
  <c r="J51" i="9"/>
  <c r="I51" i="9"/>
  <c r="H51" i="9"/>
  <c r="G51" i="9"/>
  <c r="F51" i="9"/>
  <c r="AB24" i="9" s="1"/>
  <c r="E51" i="9"/>
  <c r="AA24" i="9" s="1"/>
  <c r="D51" i="9"/>
  <c r="Z24" i="9" s="1"/>
  <c r="C51" i="9"/>
  <c r="Y24" i="9" s="1"/>
  <c r="S50" i="9"/>
  <c r="AG23" i="9" s="1"/>
  <c r="R50" i="9"/>
  <c r="Q50" i="9"/>
  <c r="P50" i="9"/>
  <c r="M50" i="9"/>
  <c r="L50" i="9"/>
  <c r="K50" i="9"/>
  <c r="J50" i="9"/>
  <c r="I50" i="9"/>
  <c r="H50" i="9"/>
  <c r="G50" i="9"/>
  <c r="F50" i="9"/>
  <c r="AB23" i="9" s="1"/>
  <c r="E50" i="9"/>
  <c r="AA23" i="9" s="1"/>
  <c r="D50" i="9"/>
  <c r="Z23" i="9" s="1"/>
  <c r="C50" i="9"/>
  <c r="Y23" i="9" s="1"/>
  <c r="S49" i="9"/>
  <c r="AG22" i="9" s="1"/>
  <c r="R49" i="9"/>
  <c r="Q49" i="9"/>
  <c r="P49" i="9"/>
  <c r="M49" i="9"/>
  <c r="L49" i="9"/>
  <c r="K49" i="9"/>
  <c r="J49" i="9"/>
  <c r="I49" i="9"/>
  <c r="H49" i="9"/>
  <c r="G49" i="9"/>
  <c r="F49" i="9"/>
  <c r="AB22" i="9" s="1"/>
  <c r="E49" i="9"/>
  <c r="AA22" i="9" s="1"/>
  <c r="D49" i="9"/>
  <c r="Z22" i="9" s="1"/>
  <c r="C49" i="9"/>
  <c r="Y22" i="9" s="1"/>
  <c r="S48" i="9"/>
  <c r="AG21" i="9" s="1"/>
  <c r="R48" i="9"/>
  <c r="Q48" i="9"/>
  <c r="P48" i="9"/>
  <c r="M48" i="9"/>
  <c r="L48" i="9"/>
  <c r="K48" i="9"/>
  <c r="J48" i="9"/>
  <c r="I48" i="9"/>
  <c r="H48" i="9"/>
  <c r="G48" i="9"/>
  <c r="F48" i="9"/>
  <c r="AB21" i="9" s="1"/>
  <c r="E48" i="9"/>
  <c r="AA21" i="9" s="1"/>
  <c r="D48" i="9"/>
  <c r="Z21" i="9" s="1"/>
  <c r="C48" i="9"/>
  <c r="Y21" i="9" s="1"/>
  <c r="S47" i="9"/>
  <c r="AG20" i="9" s="1"/>
  <c r="R47" i="9"/>
  <c r="Q47" i="9"/>
  <c r="P47" i="9"/>
  <c r="M47" i="9"/>
  <c r="L47" i="9"/>
  <c r="K47" i="9"/>
  <c r="J47" i="9"/>
  <c r="I47" i="9"/>
  <c r="H47" i="9"/>
  <c r="G47" i="9"/>
  <c r="F47" i="9"/>
  <c r="AB20" i="9" s="1"/>
  <c r="E47" i="9"/>
  <c r="AA20" i="9" s="1"/>
  <c r="D47" i="9"/>
  <c r="Z20" i="9" s="1"/>
  <c r="C47" i="9"/>
  <c r="Y20" i="9" s="1"/>
  <c r="S46" i="9"/>
  <c r="AG19" i="9" s="1"/>
  <c r="R46" i="9"/>
  <c r="Q46" i="9"/>
  <c r="P46" i="9"/>
  <c r="M46" i="9"/>
  <c r="L46" i="9"/>
  <c r="K46" i="9"/>
  <c r="J46" i="9"/>
  <c r="I46" i="9"/>
  <c r="H46" i="9"/>
  <c r="G46" i="9"/>
  <c r="F46" i="9"/>
  <c r="AB19" i="9" s="1"/>
  <c r="E46" i="9"/>
  <c r="AA19" i="9" s="1"/>
  <c r="D46" i="9"/>
  <c r="Z19" i="9" s="1"/>
  <c r="C46" i="9"/>
  <c r="Y19" i="9" s="1"/>
  <c r="S45" i="9"/>
  <c r="AG18" i="9" s="1"/>
  <c r="R45" i="9"/>
  <c r="Q45" i="9"/>
  <c r="P45" i="9"/>
  <c r="M45" i="9"/>
  <c r="L45" i="9"/>
  <c r="K45" i="9"/>
  <c r="J45" i="9"/>
  <c r="I45" i="9"/>
  <c r="H45" i="9"/>
  <c r="G45" i="9"/>
  <c r="AC18" i="9" s="1"/>
  <c r="F45" i="9"/>
  <c r="AB18" i="9" s="1"/>
  <c r="E45" i="9"/>
  <c r="AA18" i="9" s="1"/>
  <c r="D45" i="9"/>
  <c r="Z18" i="9" s="1"/>
  <c r="C45" i="9"/>
  <c r="Y18" i="9" s="1"/>
  <c r="S44" i="9"/>
  <c r="AG17" i="9" s="1"/>
  <c r="R44" i="9"/>
  <c r="Q44" i="9"/>
  <c r="P44" i="9"/>
  <c r="M44" i="9"/>
  <c r="L44" i="9"/>
  <c r="K44" i="9"/>
  <c r="J44" i="9"/>
  <c r="I44" i="9"/>
  <c r="H44" i="9"/>
  <c r="G44" i="9"/>
  <c r="F44" i="9"/>
  <c r="AB17" i="9" s="1"/>
  <c r="E44" i="9"/>
  <c r="AA17" i="9" s="1"/>
  <c r="D44" i="9"/>
  <c r="Z17" i="9" s="1"/>
  <c r="C44" i="9"/>
  <c r="Y17" i="9" s="1"/>
  <c r="S43" i="9"/>
  <c r="AG16" i="9" s="1"/>
  <c r="R43" i="9"/>
  <c r="Q43" i="9"/>
  <c r="P43" i="9"/>
  <c r="M43" i="9"/>
  <c r="L43" i="9"/>
  <c r="K43" i="9"/>
  <c r="J43" i="9"/>
  <c r="I43" i="9"/>
  <c r="H43" i="9"/>
  <c r="G43" i="9"/>
  <c r="F43" i="9"/>
  <c r="AB16" i="9" s="1"/>
  <c r="E43" i="9"/>
  <c r="AA16" i="9" s="1"/>
  <c r="D43" i="9"/>
  <c r="Z16" i="9" s="1"/>
  <c r="C43" i="9"/>
  <c r="Y16" i="9" s="1"/>
  <c r="S42" i="9"/>
  <c r="AG15" i="9" s="1"/>
  <c r="R42" i="9"/>
  <c r="Q42" i="9"/>
  <c r="P42" i="9"/>
  <c r="M42" i="9"/>
  <c r="L42" i="9"/>
  <c r="K42" i="9"/>
  <c r="J42" i="9"/>
  <c r="I42" i="9"/>
  <c r="H42" i="9"/>
  <c r="G42" i="9"/>
  <c r="F42" i="9"/>
  <c r="AB15" i="9" s="1"/>
  <c r="E42" i="9"/>
  <c r="AA15" i="9" s="1"/>
  <c r="D42" i="9"/>
  <c r="Z15" i="9" s="1"/>
  <c r="C42" i="9"/>
  <c r="Y15" i="9" s="1"/>
  <c r="S41" i="9"/>
  <c r="AG14" i="9" s="1"/>
  <c r="R41" i="9"/>
  <c r="Q41" i="9"/>
  <c r="P41" i="9"/>
  <c r="M41" i="9"/>
  <c r="L41" i="9"/>
  <c r="K41" i="9"/>
  <c r="J41" i="9"/>
  <c r="I41" i="9"/>
  <c r="H41" i="9"/>
  <c r="G41" i="9"/>
  <c r="F41" i="9"/>
  <c r="AB14" i="9" s="1"/>
  <c r="E41" i="9"/>
  <c r="AA14" i="9" s="1"/>
  <c r="D41" i="9"/>
  <c r="Z14" i="9" s="1"/>
  <c r="C41" i="9"/>
  <c r="Y14" i="9" s="1"/>
  <c r="S40" i="9"/>
  <c r="AG13" i="9" s="1"/>
  <c r="R40" i="9"/>
  <c r="Q40" i="9"/>
  <c r="P40" i="9"/>
  <c r="M40" i="9"/>
  <c r="L40" i="9"/>
  <c r="K40" i="9"/>
  <c r="J40" i="9"/>
  <c r="I40" i="9"/>
  <c r="H40" i="9"/>
  <c r="G40" i="9"/>
  <c r="F40" i="9"/>
  <c r="AB13" i="9" s="1"/>
  <c r="E40" i="9"/>
  <c r="AA13" i="9" s="1"/>
  <c r="D40" i="9"/>
  <c r="Z13" i="9" s="1"/>
  <c r="C40" i="9"/>
  <c r="S39" i="9"/>
  <c r="AG12" i="9" s="1"/>
  <c r="R39" i="9"/>
  <c r="Q39" i="9"/>
  <c r="P39" i="9"/>
  <c r="M39" i="9"/>
  <c r="L39" i="9"/>
  <c r="K39" i="9"/>
  <c r="J39" i="9"/>
  <c r="I39" i="9"/>
  <c r="H39" i="9"/>
  <c r="G39" i="9"/>
  <c r="F39" i="9"/>
  <c r="AB12" i="9" s="1"/>
  <c r="E39" i="9"/>
  <c r="AA12" i="9" s="1"/>
  <c r="D39" i="9"/>
  <c r="Z12" i="9" s="1"/>
  <c r="C39" i="9"/>
  <c r="Y12" i="9" s="1"/>
  <c r="S38" i="9"/>
  <c r="AG11" i="9" s="1"/>
  <c r="R38" i="9"/>
  <c r="Q38" i="9"/>
  <c r="P38" i="9"/>
  <c r="M38" i="9"/>
  <c r="L38" i="9"/>
  <c r="K38" i="9"/>
  <c r="J38" i="9"/>
  <c r="I38" i="9"/>
  <c r="H38" i="9"/>
  <c r="G38" i="9"/>
  <c r="F38" i="9"/>
  <c r="AB11" i="9" s="1"/>
  <c r="E38" i="9"/>
  <c r="AA11" i="9" s="1"/>
  <c r="D38" i="9"/>
  <c r="Z11" i="9" s="1"/>
  <c r="C38" i="9"/>
  <c r="Y11" i="9" s="1"/>
  <c r="S37" i="9"/>
  <c r="AG10" i="9" s="1"/>
  <c r="R37" i="9"/>
  <c r="Q37" i="9"/>
  <c r="P37" i="9"/>
  <c r="M37" i="9"/>
  <c r="L37" i="9"/>
  <c r="K37" i="9"/>
  <c r="J37" i="9"/>
  <c r="I37" i="9"/>
  <c r="H37" i="9"/>
  <c r="G37" i="9"/>
  <c r="F37" i="9"/>
  <c r="AB10" i="9" s="1"/>
  <c r="E37" i="9"/>
  <c r="AA10" i="9" s="1"/>
  <c r="D37" i="9"/>
  <c r="Z10" i="9" s="1"/>
  <c r="C37" i="9"/>
  <c r="Y10" i="9" s="1"/>
  <c r="S36" i="9"/>
  <c r="AG9" i="9" s="1"/>
  <c r="R36" i="9"/>
  <c r="Q36" i="9"/>
  <c r="P36" i="9"/>
  <c r="AF9" i="9" s="1"/>
  <c r="M36" i="9"/>
  <c r="L36" i="9"/>
  <c r="K36" i="9"/>
  <c r="J36" i="9"/>
  <c r="I36" i="9"/>
  <c r="H36" i="9"/>
  <c r="G36" i="9"/>
  <c r="F36" i="9"/>
  <c r="AB9" i="9" s="1"/>
  <c r="E36" i="9"/>
  <c r="AA9" i="9" s="1"/>
  <c r="D36" i="9"/>
  <c r="Z9" i="9" s="1"/>
  <c r="C36" i="9"/>
  <c r="Y9" i="9" s="1"/>
  <c r="S35" i="9"/>
  <c r="AG8" i="9" s="1"/>
  <c r="R35" i="9"/>
  <c r="Q35" i="9"/>
  <c r="P35" i="9"/>
  <c r="M35" i="9"/>
  <c r="L35" i="9"/>
  <c r="K35" i="9"/>
  <c r="J35" i="9"/>
  <c r="I35" i="9"/>
  <c r="H35" i="9"/>
  <c r="G35" i="9"/>
  <c r="F35" i="9"/>
  <c r="AB8" i="9" s="1"/>
  <c r="E35" i="9"/>
  <c r="AA8" i="9" s="1"/>
  <c r="D35" i="9"/>
  <c r="Z8" i="9" s="1"/>
  <c r="C35" i="9"/>
  <c r="Y8" i="9" s="1"/>
  <c r="S34" i="9"/>
  <c r="AG7" i="9" s="1"/>
  <c r="R34" i="9"/>
  <c r="Q34" i="9"/>
  <c r="P34" i="9"/>
  <c r="M34" i="9"/>
  <c r="L34" i="9"/>
  <c r="K34" i="9"/>
  <c r="J34" i="9"/>
  <c r="I34" i="9"/>
  <c r="H34" i="9"/>
  <c r="G34" i="9"/>
  <c r="F34" i="9"/>
  <c r="AB7" i="9" s="1"/>
  <c r="E34" i="9"/>
  <c r="AA7" i="9" s="1"/>
  <c r="D34" i="9"/>
  <c r="Z7" i="9" s="1"/>
  <c r="C34" i="9"/>
  <c r="Y7" i="9" s="1"/>
  <c r="S33" i="9"/>
  <c r="AG6" i="9" s="1"/>
  <c r="R33" i="9"/>
  <c r="Q33" i="9"/>
  <c r="P33" i="9"/>
  <c r="M33" i="9"/>
  <c r="L33" i="9"/>
  <c r="K33" i="9"/>
  <c r="J33" i="9"/>
  <c r="I33" i="9"/>
  <c r="H33" i="9"/>
  <c r="G33" i="9"/>
  <c r="F33" i="9"/>
  <c r="AB6" i="9" s="1"/>
  <c r="E33" i="9"/>
  <c r="AA6" i="9" s="1"/>
  <c r="D33" i="9"/>
  <c r="Z6" i="9" s="1"/>
  <c r="C33" i="9"/>
  <c r="Y6" i="9" s="1"/>
  <c r="S32" i="9"/>
  <c r="AG5" i="9" s="1"/>
  <c r="R32" i="9"/>
  <c r="Q32" i="9"/>
  <c r="P32" i="9"/>
  <c r="M32" i="9"/>
  <c r="L32" i="9"/>
  <c r="K32" i="9"/>
  <c r="J32" i="9"/>
  <c r="I32" i="9"/>
  <c r="H32" i="9"/>
  <c r="G32" i="9"/>
  <c r="F32" i="9"/>
  <c r="AB5" i="9" s="1"/>
  <c r="E32" i="9"/>
  <c r="AA5" i="9" s="1"/>
  <c r="D32" i="9"/>
  <c r="Z5" i="9" s="1"/>
  <c r="C32" i="9"/>
  <c r="Y5" i="9" s="1"/>
  <c r="S31" i="9"/>
  <c r="AG4" i="9" s="1"/>
  <c r="R31" i="9"/>
  <c r="Q31" i="9"/>
  <c r="P31" i="9"/>
  <c r="M31" i="9"/>
  <c r="L31" i="9"/>
  <c r="K31" i="9"/>
  <c r="J31" i="9"/>
  <c r="I31" i="9"/>
  <c r="H31" i="9"/>
  <c r="G31" i="9"/>
  <c r="F31" i="9"/>
  <c r="AB4" i="9" s="1"/>
  <c r="E31" i="9"/>
  <c r="AA4" i="9" s="1"/>
  <c r="D31" i="9"/>
  <c r="Z4" i="9" s="1"/>
  <c r="C31" i="9"/>
  <c r="Y4" i="9" s="1"/>
  <c r="S30" i="9"/>
  <c r="AG3" i="9" s="1"/>
  <c r="R30" i="9"/>
  <c r="Q30" i="9"/>
  <c r="P30" i="9"/>
  <c r="M30" i="9"/>
  <c r="L30" i="9"/>
  <c r="K30" i="9"/>
  <c r="J30" i="9"/>
  <c r="I30" i="9"/>
  <c r="H30" i="9"/>
  <c r="G30" i="9"/>
  <c r="F30" i="9"/>
  <c r="AB3" i="9" s="1"/>
  <c r="E30" i="9"/>
  <c r="AA3" i="9" s="1"/>
  <c r="D30" i="9"/>
  <c r="Z3" i="9" s="1"/>
  <c r="C30" i="9"/>
  <c r="Y3" i="9" s="1"/>
  <c r="S29" i="9"/>
  <c r="R29" i="9"/>
  <c r="Q29" i="9"/>
  <c r="P29" i="9"/>
  <c r="M29" i="9"/>
  <c r="L29" i="9"/>
  <c r="K29" i="9"/>
  <c r="J29" i="9"/>
  <c r="I29" i="9"/>
  <c r="H29" i="9"/>
  <c r="G29" i="9"/>
  <c r="F29" i="9"/>
  <c r="AB2" i="9" s="1"/>
  <c r="E29" i="9"/>
  <c r="AA2" i="9" s="1"/>
  <c r="D29" i="9"/>
  <c r="Z2" i="9" s="1"/>
  <c r="C29" i="9"/>
  <c r="X26" i="9"/>
  <c r="S26" i="9"/>
  <c r="R26" i="9"/>
  <c r="Q26" i="9"/>
  <c r="P26" i="9"/>
  <c r="M26" i="9"/>
  <c r="L26" i="9"/>
  <c r="K26" i="9"/>
  <c r="J26" i="9"/>
  <c r="I26" i="9"/>
  <c r="H26" i="9"/>
  <c r="G26" i="9"/>
  <c r="F26" i="9"/>
  <c r="E26" i="9"/>
  <c r="D26" i="9"/>
  <c r="C26" i="9"/>
  <c r="W25" i="9"/>
  <c r="B25" i="9"/>
  <c r="B52" i="9" s="1"/>
  <c r="X25" i="9" s="1"/>
  <c r="A25" i="9"/>
  <c r="AG24" i="9"/>
  <c r="B24" i="9"/>
  <c r="B51" i="9" s="1"/>
  <c r="X24" i="9" s="1"/>
  <c r="A24" i="9"/>
  <c r="B23" i="9"/>
  <c r="B50" i="9" s="1"/>
  <c r="X23" i="9" s="1"/>
  <c r="A23" i="9"/>
  <c r="B22" i="9"/>
  <c r="B49" i="9" s="1"/>
  <c r="X22" i="9" s="1"/>
  <c r="A22" i="9"/>
  <c r="B21" i="9"/>
  <c r="B48" i="9" s="1"/>
  <c r="X21" i="9" s="1"/>
  <c r="A21" i="9"/>
  <c r="B20" i="9"/>
  <c r="B47" i="9" s="1"/>
  <c r="X20" i="9" s="1"/>
  <c r="A20" i="9"/>
  <c r="B19" i="9"/>
  <c r="B46" i="9" s="1"/>
  <c r="X19" i="9" s="1"/>
  <c r="A19" i="9"/>
  <c r="B18" i="9"/>
  <c r="B45" i="9" s="1"/>
  <c r="X18" i="9" s="1"/>
  <c r="A18" i="9"/>
  <c r="B17" i="9"/>
  <c r="B44" i="9" s="1"/>
  <c r="X17" i="9" s="1"/>
  <c r="A17" i="9"/>
  <c r="B16" i="9"/>
  <c r="B43" i="9" s="1"/>
  <c r="X16" i="9" s="1"/>
  <c r="A16" i="9"/>
  <c r="B15" i="9"/>
  <c r="B42" i="9" s="1"/>
  <c r="X15" i="9" s="1"/>
  <c r="A15" i="9"/>
  <c r="B14" i="9"/>
  <c r="B41" i="9" s="1"/>
  <c r="X14" i="9" s="1"/>
  <c r="A14" i="9"/>
  <c r="B13" i="9"/>
  <c r="B40" i="9" s="1"/>
  <c r="X13" i="9" s="1"/>
  <c r="A13" i="9"/>
  <c r="B12" i="9"/>
  <c r="B39" i="9" s="1"/>
  <c r="X12" i="9" s="1"/>
  <c r="A12" i="9"/>
  <c r="B11" i="9"/>
  <c r="B38" i="9" s="1"/>
  <c r="X11" i="9" s="1"/>
  <c r="A11" i="9"/>
  <c r="B10" i="9"/>
  <c r="B37" i="9" s="1"/>
  <c r="X10" i="9" s="1"/>
  <c r="A10" i="9"/>
  <c r="B9" i="9"/>
  <c r="B36" i="9" s="1"/>
  <c r="X9" i="9" s="1"/>
  <c r="A9" i="9"/>
  <c r="B8" i="9"/>
  <c r="B35" i="9" s="1"/>
  <c r="X8" i="9" s="1"/>
  <c r="A8" i="9"/>
  <c r="B7" i="9"/>
  <c r="B34" i="9" s="1"/>
  <c r="X7" i="9" s="1"/>
  <c r="A7" i="9"/>
  <c r="B6" i="9"/>
  <c r="B33" i="9" s="1"/>
  <c r="X6" i="9" s="1"/>
  <c r="A6" i="9"/>
  <c r="B5" i="9"/>
  <c r="B32" i="9" s="1"/>
  <c r="X5" i="9" s="1"/>
  <c r="A5" i="9"/>
  <c r="B4" i="9"/>
  <c r="B31" i="9" s="1"/>
  <c r="X4" i="9" s="1"/>
  <c r="A4" i="9"/>
  <c r="B3" i="9"/>
  <c r="B30" i="9" s="1"/>
  <c r="X3" i="9" s="1"/>
  <c r="A3" i="9"/>
  <c r="AH2" i="9"/>
  <c r="Y2" i="9"/>
  <c r="X2" i="9"/>
  <c r="A1" i="9" a="1"/>
  <c r="A1" i="9" s="1"/>
  <c r="A28" i="9" s="1"/>
  <c r="U14" i="8"/>
  <c r="AC14" i="8"/>
  <c r="U15" i="8"/>
  <c r="Y15" i="8"/>
  <c r="Z15" i="8"/>
  <c r="AC15" i="8"/>
  <c r="U16" i="8"/>
  <c r="X16" i="8"/>
  <c r="Y16" i="8"/>
  <c r="Z16" i="8"/>
  <c r="AA16" i="8"/>
  <c r="AB16" i="8"/>
  <c r="AC16" i="8"/>
  <c r="U17" i="8"/>
  <c r="Y17" i="8"/>
  <c r="Z17" i="8"/>
  <c r="AA17" i="8"/>
  <c r="AC17" i="8"/>
  <c r="U18" i="8"/>
  <c r="Z18" i="8"/>
  <c r="AC18" i="8"/>
  <c r="U19" i="8"/>
  <c r="AA19" i="8"/>
  <c r="AC19" i="8"/>
  <c r="U20" i="8"/>
  <c r="W20" i="8"/>
  <c r="X20" i="8"/>
  <c r="Y20" i="8"/>
  <c r="AC20" i="8"/>
  <c r="U21" i="8"/>
  <c r="AC21" i="8"/>
  <c r="U22" i="8"/>
  <c r="W22" i="8"/>
  <c r="X22" i="8"/>
  <c r="AC22" i="8"/>
  <c r="U23" i="8"/>
  <c r="W23" i="8"/>
  <c r="Y23" i="8"/>
  <c r="AB23" i="8"/>
  <c r="AC23" i="8"/>
  <c r="U24" i="8"/>
  <c r="W24" i="8"/>
  <c r="AC24" i="8"/>
  <c r="U25" i="8"/>
  <c r="V25" i="8"/>
  <c r="W25" i="8"/>
  <c r="X25" i="8"/>
  <c r="Y25" i="8"/>
  <c r="Z25" i="8"/>
  <c r="AA25" i="8"/>
  <c r="AB25" i="8"/>
  <c r="AD25" i="8" s="1"/>
  <c r="AC25" i="8"/>
  <c r="C42" i="8"/>
  <c r="W15" i="8" s="1"/>
  <c r="D42" i="8"/>
  <c r="X15" i="8" s="1"/>
  <c r="E42" i="8"/>
  <c r="F42" i="8"/>
  <c r="G42" i="8"/>
  <c r="AA15" i="8" s="1"/>
  <c r="H42" i="8"/>
  <c r="I42" i="8"/>
  <c r="J42" i="8"/>
  <c r="K42" i="8"/>
  <c r="L42" i="8"/>
  <c r="M42" i="8"/>
  <c r="N42" i="8"/>
  <c r="AB15" i="8" s="1"/>
  <c r="O42" i="8"/>
  <c r="P42" i="8"/>
  <c r="Q42" i="8"/>
  <c r="C43" i="8"/>
  <c r="W16" i="8" s="1"/>
  <c r="AD16" i="8" s="1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C44" i="8"/>
  <c r="W17" i="8" s="1"/>
  <c r="D44" i="8"/>
  <c r="X17" i="8" s="1"/>
  <c r="E44" i="8"/>
  <c r="F44" i="8"/>
  <c r="G44" i="8"/>
  <c r="H44" i="8"/>
  <c r="I44" i="8"/>
  <c r="J44" i="8"/>
  <c r="K44" i="8"/>
  <c r="L44" i="8"/>
  <c r="M44" i="8"/>
  <c r="N44" i="8"/>
  <c r="AB17" i="8" s="1"/>
  <c r="O44" i="8"/>
  <c r="P44" i="8"/>
  <c r="Q44" i="8"/>
  <c r="C45" i="8"/>
  <c r="W18" i="8" s="1"/>
  <c r="D45" i="8"/>
  <c r="X18" i="8" s="1"/>
  <c r="E45" i="8"/>
  <c r="Y18" i="8" s="1"/>
  <c r="F45" i="8"/>
  <c r="G45" i="8"/>
  <c r="AA18" i="8" s="1"/>
  <c r="H45" i="8"/>
  <c r="I45" i="8"/>
  <c r="J45" i="8"/>
  <c r="K45" i="8"/>
  <c r="L45" i="8"/>
  <c r="M45" i="8"/>
  <c r="N45" i="8"/>
  <c r="AB18" i="8" s="1"/>
  <c r="O45" i="8"/>
  <c r="P45" i="8"/>
  <c r="Q45" i="8"/>
  <c r="C46" i="8"/>
  <c r="W19" i="8" s="1"/>
  <c r="D46" i="8"/>
  <c r="X19" i="8" s="1"/>
  <c r="E46" i="8"/>
  <c r="Y19" i="8" s="1"/>
  <c r="F46" i="8"/>
  <c r="R46" i="8" s="1"/>
  <c r="G46" i="8"/>
  <c r="H46" i="8"/>
  <c r="I46" i="8"/>
  <c r="J46" i="8"/>
  <c r="K46" i="8"/>
  <c r="L46" i="8"/>
  <c r="M46" i="8"/>
  <c r="N46" i="8"/>
  <c r="O46" i="8"/>
  <c r="P46" i="8"/>
  <c r="AB19" i="8" s="1"/>
  <c r="Q46" i="8"/>
  <c r="C47" i="8"/>
  <c r="D47" i="8"/>
  <c r="E47" i="8"/>
  <c r="F47" i="8"/>
  <c r="G47" i="8"/>
  <c r="AA20" i="8" s="1"/>
  <c r="H47" i="8"/>
  <c r="I47" i="8"/>
  <c r="J47" i="8"/>
  <c r="K47" i="8"/>
  <c r="L47" i="8"/>
  <c r="M47" i="8"/>
  <c r="N47" i="8"/>
  <c r="AB20" i="8" s="1"/>
  <c r="O47" i="8"/>
  <c r="P47" i="8"/>
  <c r="Q47" i="8"/>
  <c r="C48" i="8"/>
  <c r="W21" i="8" s="1"/>
  <c r="D48" i="8"/>
  <c r="X21" i="8" s="1"/>
  <c r="E48" i="8"/>
  <c r="Y21" i="8" s="1"/>
  <c r="F48" i="8"/>
  <c r="Z21" i="8" s="1"/>
  <c r="G48" i="8"/>
  <c r="AA21" i="8" s="1"/>
  <c r="H48" i="8"/>
  <c r="I48" i="8"/>
  <c r="J48" i="8"/>
  <c r="K48" i="8"/>
  <c r="L48" i="8"/>
  <c r="M48" i="8"/>
  <c r="N48" i="8"/>
  <c r="O48" i="8"/>
  <c r="AB21" i="8" s="1"/>
  <c r="P48" i="8"/>
  <c r="Q48" i="8"/>
  <c r="C49" i="8"/>
  <c r="D49" i="8"/>
  <c r="E49" i="8"/>
  <c r="Y22" i="8" s="1"/>
  <c r="F49" i="8"/>
  <c r="G49" i="8"/>
  <c r="AA22" i="8" s="1"/>
  <c r="H49" i="8"/>
  <c r="I49" i="8"/>
  <c r="J49" i="8"/>
  <c r="K49" i="8"/>
  <c r="L49" i="8"/>
  <c r="M49" i="8"/>
  <c r="N49" i="8"/>
  <c r="AB22" i="8" s="1"/>
  <c r="O49" i="8"/>
  <c r="P49" i="8"/>
  <c r="Q49" i="8"/>
  <c r="C50" i="8"/>
  <c r="D50" i="8"/>
  <c r="X23" i="8" s="1"/>
  <c r="E50" i="8"/>
  <c r="F50" i="8"/>
  <c r="G50" i="8"/>
  <c r="AA23" i="8" s="1"/>
  <c r="H50" i="8"/>
  <c r="I50" i="8"/>
  <c r="J50" i="8"/>
  <c r="K50" i="8"/>
  <c r="L50" i="8"/>
  <c r="M50" i="8"/>
  <c r="N50" i="8"/>
  <c r="O50" i="8"/>
  <c r="P50" i="8"/>
  <c r="Q50" i="8"/>
  <c r="C51" i="8"/>
  <c r="D51" i="8"/>
  <c r="X24" i="8" s="1"/>
  <c r="E51" i="8"/>
  <c r="Y24" i="8" s="1"/>
  <c r="F51" i="8"/>
  <c r="G51" i="8"/>
  <c r="AA24" i="8" s="1"/>
  <c r="H51" i="8"/>
  <c r="I51" i="8"/>
  <c r="J51" i="8"/>
  <c r="K51" i="8"/>
  <c r="L51" i="8"/>
  <c r="M51" i="8"/>
  <c r="N51" i="8"/>
  <c r="O51" i="8"/>
  <c r="P51" i="8"/>
  <c r="AB24" i="8" s="1"/>
  <c r="Q51" i="8"/>
  <c r="B52" i="8"/>
  <c r="C52" i="8"/>
  <c r="D52" i="8"/>
  <c r="E52" i="8"/>
  <c r="F52" i="8"/>
  <c r="R52" i="8" s="1"/>
  <c r="G52" i="8"/>
  <c r="H52" i="8"/>
  <c r="I52" i="8"/>
  <c r="J52" i="8"/>
  <c r="K52" i="8"/>
  <c r="L52" i="8"/>
  <c r="M52" i="8"/>
  <c r="N52" i="8"/>
  <c r="O52" i="8"/>
  <c r="P52" i="8"/>
  <c r="Q52" i="8"/>
  <c r="A15" i="8"/>
  <c r="A16" i="8"/>
  <c r="A17" i="8"/>
  <c r="A18" i="8"/>
  <c r="A19" i="8"/>
  <c r="A20" i="8"/>
  <c r="A21" i="8"/>
  <c r="A22" i="8"/>
  <c r="A23" i="8"/>
  <c r="A24" i="8"/>
  <c r="A25" i="8"/>
  <c r="B25" i="8"/>
  <c r="N14" i="7"/>
  <c r="N15" i="7"/>
  <c r="N16" i="7"/>
  <c r="N17" i="7"/>
  <c r="N18" i="7"/>
  <c r="N19" i="7"/>
  <c r="N20" i="7"/>
  <c r="N21" i="7"/>
  <c r="N22" i="7"/>
  <c r="N23" i="7"/>
  <c r="N24" i="7"/>
  <c r="N25" i="7"/>
  <c r="O25" i="7"/>
  <c r="P15" i="7"/>
  <c r="U15" i="7"/>
  <c r="P16" i="7"/>
  <c r="R18" i="7"/>
  <c r="Q20" i="7"/>
  <c r="R20" i="7"/>
  <c r="S20" i="7"/>
  <c r="T20" i="7"/>
  <c r="P22" i="7"/>
  <c r="Q22" i="7"/>
  <c r="R22" i="7"/>
  <c r="S22" i="7"/>
  <c r="T22" i="7"/>
  <c r="U22" i="7"/>
  <c r="U24" i="7"/>
  <c r="P25" i="7"/>
  <c r="Q25" i="7"/>
  <c r="U25" i="7"/>
  <c r="C42" i="7"/>
  <c r="D42" i="7"/>
  <c r="Q15" i="7" s="1"/>
  <c r="E42" i="7"/>
  <c r="R15" i="7" s="1"/>
  <c r="F42" i="7"/>
  <c r="S15" i="7" s="1"/>
  <c r="G42" i="7"/>
  <c r="H42" i="7"/>
  <c r="I42" i="7"/>
  <c r="T15" i="7" s="1"/>
  <c r="J42" i="7"/>
  <c r="C43" i="7"/>
  <c r="D43" i="7"/>
  <c r="Q16" i="7" s="1"/>
  <c r="E43" i="7"/>
  <c r="R16" i="7" s="1"/>
  <c r="F43" i="7"/>
  <c r="S16" i="7" s="1"/>
  <c r="G43" i="7"/>
  <c r="H43" i="7"/>
  <c r="I43" i="7"/>
  <c r="J43" i="7"/>
  <c r="U16" i="7" s="1"/>
  <c r="C44" i="7"/>
  <c r="P17" i="7" s="1"/>
  <c r="D44" i="7"/>
  <c r="Q17" i="7" s="1"/>
  <c r="E44" i="7"/>
  <c r="R17" i="7" s="1"/>
  <c r="F44" i="7"/>
  <c r="S17" i="7" s="1"/>
  <c r="G44" i="7"/>
  <c r="H44" i="7"/>
  <c r="I44" i="7"/>
  <c r="J44" i="7"/>
  <c r="U17" i="7" s="1"/>
  <c r="C45" i="7"/>
  <c r="P18" i="7" s="1"/>
  <c r="D45" i="7"/>
  <c r="Q18" i="7" s="1"/>
  <c r="E45" i="7"/>
  <c r="F45" i="7"/>
  <c r="S18" i="7" s="1"/>
  <c r="G45" i="7"/>
  <c r="H45" i="7"/>
  <c r="I45" i="7"/>
  <c r="J45" i="7"/>
  <c r="U18" i="7" s="1"/>
  <c r="C46" i="7"/>
  <c r="P19" i="7" s="1"/>
  <c r="D46" i="7"/>
  <c r="Q19" i="7" s="1"/>
  <c r="E46" i="7"/>
  <c r="R19" i="7" s="1"/>
  <c r="F46" i="7"/>
  <c r="S19" i="7" s="1"/>
  <c r="G46" i="7"/>
  <c r="H46" i="7"/>
  <c r="I46" i="7"/>
  <c r="J46" i="7"/>
  <c r="U19" i="7" s="1"/>
  <c r="C47" i="7"/>
  <c r="D47" i="7"/>
  <c r="E47" i="7"/>
  <c r="F47" i="7"/>
  <c r="G47" i="7"/>
  <c r="H47" i="7"/>
  <c r="I47" i="7"/>
  <c r="J47" i="7"/>
  <c r="U20" i="7" s="1"/>
  <c r="C48" i="7"/>
  <c r="P21" i="7" s="1"/>
  <c r="D48" i="7"/>
  <c r="Q21" i="7" s="1"/>
  <c r="E48" i="7"/>
  <c r="R21" i="7" s="1"/>
  <c r="F48" i="7"/>
  <c r="S21" i="7" s="1"/>
  <c r="G48" i="7"/>
  <c r="H48" i="7"/>
  <c r="I48" i="7"/>
  <c r="J48" i="7"/>
  <c r="U21" i="7" s="1"/>
  <c r="C49" i="7"/>
  <c r="D49" i="7"/>
  <c r="E49" i="7"/>
  <c r="F49" i="7"/>
  <c r="G49" i="7"/>
  <c r="H49" i="7"/>
  <c r="I49" i="7"/>
  <c r="J49" i="7"/>
  <c r="C50" i="7"/>
  <c r="D50" i="7"/>
  <c r="Q23" i="7" s="1"/>
  <c r="E50" i="7"/>
  <c r="R23" i="7" s="1"/>
  <c r="F50" i="7"/>
  <c r="S23" i="7" s="1"/>
  <c r="G50" i="7"/>
  <c r="H50" i="7"/>
  <c r="I50" i="7"/>
  <c r="J50" i="7"/>
  <c r="U23" i="7" s="1"/>
  <c r="C51" i="7"/>
  <c r="P24" i="7" s="1"/>
  <c r="D51" i="7"/>
  <c r="Q24" i="7" s="1"/>
  <c r="E51" i="7"/>
  <c r="R24" i="7" s="1"/>
  <c r="F51" i="7"/>
  <c r="S24" i="7" s="1"/>
  <c r="G51" i="7"/>
  <c r="T24" i="7" s="1"/>
  <c r="H51" i="7"/>
  <c r="I51" i="7"/>
  <c r="J51" i="7"/>
  <c r="C52" i="7"/>
  <c r="D52" i="7"/>
  <c r="E52" i="7"/>
  <c r="R25" i="7" s="1"/>
  <c r="F52" i="7"/>
  <c r="S25" i="7" s="1"/>
  <c r="G52" i="7"/>
  <c r="T25" i="7" s="1"/>
  <c r="H52" i="7"/>
  <c r="I52" i="7"/>
  <c r="J52" i="7"/>
  <c r="A25" i="7"/>
  <c r="A14" i="7"/>
  <c r="A15" i="7"/>
  <c r="A16" i="7"/>
  <c r="B16" i="7"/>
  <c r="B43" i="7" s="1"/>
  <c r="O16" i="7" s="1"/>
  <c r="A17" i="7"/>
  <c r="A18" i="7"/>
  <c r="A19" i="7"/>
  <c r="A20" i="7"/>
  <c r="A21" i="7"/>
  <c r="A22" i="7"/>
  <c r="A23" i="7"/>
  <c r="A24" i="7"/>
  <c r="W8" i="6"/>
  <c r="W9" i="6"/>
  <c r="W10" i="6"/>
  <c r="W11" i="6"/>
  <c r="W12" i="6"/>
  <c r="W13" i="6"/>
  <c r="W14" i="6"/>
  <c r="Q15" i="6"/>
  <c r="W15" i="6"/>
  <c r="Q16" i="6"/>
  <c r="X16" i="6" s="1"/>
  <c r="R16" i="6"/>
  <c r="V16" i="6"/>
  <c r="W16" i="6"/>
  <c r="T17" i="6"/>
  <c r="W17" i="6"/>
  <c r="Q18" i="6"/>
  <c r="R18" i="6"/>
  <c r="U18" i="6"/>
  <c r="W18" i="6"/>
  <c r="W19" i="6"/>
  <c r="Q20" i="6"/>
  <c r="R20" i="6"/>
  <c r="T20" i="6"/>
  <c r="W20" i="6"/>
  <c r="T21" i="6"/>
  <c r="U21" i="6"/>
  <c r="V21" i="6"/>
  <c r="W21" i="6"/>
  <c r="Q22" i="6"/>
  <c r="R22" i="6"/>
  <c r="W22" i="6"/>
  <c r="S23" i="6"/>
  <c r="T23" i="6"/>
  <c r="U23" i="6"/>
  <c r="V23" i="6"/>
  <c r="W23" i="6"/>
  <c r="R24" i="6"/>
  <c r="W24" i="6"/>
  <c r="Q25" i="6"/>
  <c r="R25" i="6"/>
  <c r="S25" i="6"/>
  <c r="T25" i="6"/>
  <c r="U25" i="6"/>
  <c r="V25" i="6"/>
  <c r="W25" i="6"/>
  <c r="X25" i="6"/>
  <c r="K52" i="6"/>
  <c r="J52" i="6"/>
  <c r="I52" i="6"/>
  <c r="H52" i="6"/>
  <c r="G52" i="6"/>
  <c r="F52" i="6"/>
  <c r="E52" i="6"/>
  <c r="D52" i="6"/>
  <c r="C52" i="6"/>
  <c r="L52" i="6" s="1"/>
  <c r="K51" i="6"/>
  <c r="J51" i="6"/>
  <c r="I51" i="6"/>
  <c r="H51" i="6"/>
  <c r="V24" i="6" s="1"/>
  <c r="G51" i="6"/>
  <c r="U24" i="6" s="1"/>
  <c r="F51" i="6"/>
  <c r="T24" i="6" s="1"/>
  <c r="E51" i="6"/>
  <c r="S24" i="6" s="1"/>
  <c r="D51" i="6"/>
  <c r="C51" i="6"/>
  <c r="Q24" i="6" s="1"/>
  <c r="X24" i="6" s="1"/>
  <c r="K50" i="6"/>
  <c r="J50" i="6"/>
  <c r="I50" i="6"/>
  <c r="H50" i="6"/>
  <c r="G50" i="6"/>
  <c r="F50" i="6"/>
  <c r="E50" i="6"/>
  <c r="D50" i="6"/>
  <c r="R23" i="6" s="1"/>
  <c r="C50" i="6"/>
  <c r="K49" i="6"/>
  <c r="J49" i="6"/>
  <c r="I49" i="6"/>
  <c r="H49" i="6"/>
  <c r="V22" i="6" s="1"/>
  <c r="G49" i="6"/>
  <c r="U22" i="6" s="1"/>
  <c r="F49" i="6"/>
  <c r="T22" i="6" s="1"/>
  <c r="E49" i="6"/>
  <c r="S22" i="6" s="1"/>
  <c r="D49" i="6"/>
  <c r="C49" i="6"/>
  <c r="K48" i="6"/>
  <c r="J48" i="6"/>
  <c r="I48" i="6"/>
  <c r="H48" i="6"/>
  <c r="G48" i="6"/>
  <c r="F48" i="6"/>
  <c r="E48" i="6"/>
  <c r="S21" i="6" s="1"/>
  <c r="D48" i="6"/>
  <c r="R21" i="6" s="1"/>
  <c r="C48" i="6"/>
  <c r="Q21" i="6" s="1"/>
  <c r="K47" i="6"/>
  <c r="J47" i="6"/>
  <c r="I47" i="6"/>
  <c r="H47" i="6"/>
  <c r="V20" i="6" s="1"/>
  <c r="G47" i="6"/>
  <c r="U20" i="6" s="1"/>
  <c r="F47" i="6"/>
  <c r="E47" i="6"/>
  <c r="S20" i="6" s="1"/>
  <c r="D47" i="6"/>
  <c r="C47" i="6"/>
  <c r="K46" i="6"/>
  <c r="J46" i="6"/>
  <c r="I46" i="6"/>
  <c r="H46" i="6"/>
  <c r="V19" i="6" s="1"/>
  <c r="G46" i="6"/>
  <c r="U19" i="6" s="1"/>
  <c r="F46" i="6"/>
  <c r="T19" i="6" s="1"/>
  <c r="E46" i="6"/>
  <c r="S19" i="6" s="1"/>
  <c r="D46" i="6"/>
  <c r="R19" i="6" s="1"/>
  <c r="C46" i="6"/>
  <c r="Q19" i="6" s="1"/>
  <c r="X19" i="6" s="1"/>
  <c r="K45" i="6"/>
  <c r="J45" i="6"/>
  <c r="I45" i="6"/>
  <c r="V18" i="6" s="1"/>
  <c r="H45" i="6"/>
  <c r="G45" i="6"/>
  <c r="F45" i="6"/>
  <c r="T18" i="6" s="1"/>
  <c r="E45" i="6"/>
  <c r="S18" i="6" s="1"/>
  <c r="D45" i="6"/>
  <c r="C45" i="6"/>
  <c r="K44" i="6"/>
  <c r="J44" i="6"/>
  <c r="I44" i="6"/>
  <c r="H44" i="6"/>
  <c r="V17" i="6" s="1"/>
  <c r="G44" i="6"/>
  <c r="U17" i="6" s="1"/>
  <c r="F44" i="6"/>
  <c r="E44" i="6"/>
  <c r="S17" i="6" s="1"/>
  <c r="D44" i="6"/>
  <c r="R17" i="6" s="1"/>
  <c r="C44" i="6"/>
  <c r="Q17" i="6" s="1"/>
  <c r="X17" i="6" s="1"/>
  <c r="K43" i="6"/>
  <c r="J43" i="6"/>
  <c r="I43" i="6"/>
  <c r="H43" i="6"/>
  <c r="G43" i="6"/>
  <c r="U16" i="6" s="1"/>
  <c r="F43" i="6"/>
  <c r="T16" i="6" s="1"/>
  <c r="E43" i="6"/>
  <c r="S16" i="6" s="1"/>
  <c r="D43" i="6"/>
  <c r="C43" i="6"/>
  <c r="K42" i="6"/>
  <c r="J42" i="6"/>
  <c r="I42" i="6"/>
  <c r="H42" i="6"/>
  <c r="V15" i="6" s="1"/>
  <c r="G42" i="6"/>
  <c r="U15" i="6" s="1"/>
  <c r="F42" i="6"/>
  <c r="T15" i="6" s="1"/>
  <c r="E42" i="6"/>
  <c r="S15" i="6" s="1"/>
  <c r="D42" i="6"/>
  <c r="R15" i="6" s="1"/>
  <c r="X15" i="6" s="1"/>
  <c r="C42" i="6"/>
  <c r="O25" i="6"/>
  <c r="P25" i="6"/>
  <c r="O22" i="6"/>
  <c r="O23" i="6"/>
  <c r="O24" i="6"/>
  <c r="O15" i="6"/>
  <c r="O16" i="6"/>
  <c r="O17" i="6"/>
  <c r="O18" i="6"/>
  <c r="O19" i="6"/>
  <c r="O20" i="6"/>
  <c r="O21" i="6"/>
  <c r="K26" i="6"/>
  <c r="C26" i="6"/>
  <c r="B52" i="7"/>
  <c r="B42" i="6"/>
  <c r="P15" i="6" s="1"/>
  <c r="B52" i="6"/>
  <c r="B3" i="6" a="1"/>
  <c r="B3" i="6" s="1"/>
  <c r="H53" i="10" l="1"/>
  <c r="Y26" i="10" s="1"/>
  <c r="AB4" i="10"/>
  <c r="AB20" i="10"/>
  <c r="Y3" i="10"/>
  <c r="J53" i="10"/>
  <c r="AA26" i="10" s="1"/>
  <c r="AA3" i="10"/>
  <c r="AB11" i="10"/>
  <c r="AB8" i="10"/>
  <c r="AB24" i="10"/>
  <c r="AD24" i="10" s="1"/>
  <c r="AE26" i="9"/>
  <c r="AC16" i="9"/>
  <c r="AC13" i="9"/>
  <c r="AC14" i="9"/>
  <c r="AC15" i="9"/>
  <c r="AF3" i="9"/>
  <c r="AC12" i="9"/>
  <c r="AC10" i="9"/>
  <c r="AF17" i="9"/>
  <c r="AC5" i="9"/>
  <c r="AC21" i="9"/>
  <c r="AC4" i="9"/>
  <c r="AC20" i="9"/>
  <c r="AC3" i="9"/>
  <c r="AF13" i="9"/>
  <c r="T40" i="9"/>
  <c r="T44" i="9"/>
  <c r="T45" i="9"/>
  <c r="AC19" i="9"/>
  <c r="AC11" i="9"/>
  <c r="AC8" i="9"/>
  <c r="AC24" i="9"/>
  <c r="T52" i="9"/>
  <c r="AC9" i="9"/>
  <c r="AC7" i="9"/>
  <c r="AC23" i="9"/>
  <c r="AC6" i="9"/>
  <c r="AC22" i="9"/>
  <c r="AB21" i="10"/>
  <c r="AD21" i="10" s="1"/>
  <c r="AB18" i="10"/>
  <c r="AD18" i="10" s="1"/>
  <c r="T30" i="9"/>
  <c r="T46" i="9"/>
  <c r="T31" i="9"/>
  <c r="T47" i="9"/>
  <c r="T32" i="9"/>
  <c r="T48" i="9"/>
  <c r="AF15" i="9"/>
  <c r="AH15" i="9" s="1"/>
  <c r="T33" i="9"/>
  <c r="T49" i="9"/>
  <c r="T34" i="9"/>
  <c r="T50" i="9"/>
  <c r="T35" i="9"/>
  <c r="T51" i="9"/>
  <c r="AC17" i="9"/>
  <c r="AH17" i="9" s="1"/>
  <c r="AF12" i="9"/>
  <c r="AH12" i="9" s="1"/>
  <c r="T36" i="9"/>
  <c r="T37" i="9"/>
  <c r="T38" i="9"/>
  <c r="Y13" i="9"/>
  <c r="Y26" i="9" s="1"/>
  <c r="T39" i="9"/>
  <c r="N53" i="9"/>
  <c r="T41" i="9"/>
  <c r="AD3" i="9"/>
  <c r="AD26" i="9" s="1"/>
  <c r="T42" i="9"/>
  <c r="T43" i="9"/>
  <c r="AD17" i="8"/>
  <c r="AD18" i="8"/>
  <c r="AD15" i="8"/>
  <c r="AD21" i="8"/>
  <c r="AD24" i="8"/>
  <c r="R50" i="8"/>
  <c r="R51" i="8"/>
  <c r="Z23" i="8"/>
  <c r="AD23" i="8" s="1"/>
  <c r="AD20" i="8"/>
  <c r="R48" i="8"/>
  <c r="Z19" i="8"/>
  <c r="AD19" i="8" s="1"/>
  <c r="R47" i="8"/>
  <c r="R49" i="8"/>
  <c r="R42" i="8"/>
  <c r="R43" i="8"/>
  <c r="Z24" i="8"/>
  <c r="R44" i="8"/>
  <c r="Z22" i="8"/>
  <c r="AD22" i="8" s="1"/>
  <c r="R45" i="8"/>
  <c r="Z20" i="8"/>
  <c r="T19" i="7"/>
  <c r="T23" i="7"/>
  <c r="T21" i="7"/>
  <c r="T17" i="7"/>
  <c r="T18" i="7"/>
  <c r="T16" i="7"/>
  <c r="X22" i="6"/>
  <c r="X18" i="6"/>
  <c r="X21" i="6"/>
  <c r="X20" i="6"/>
  <c r="L50" i="6"/>
  <c r="Q23" i="6"/>
  <c r="X23" i="6" s="1"/>
  <c r="B48" i="10"/>
  <c r="S21" i="10" s="1"/>
  <c r="I53" i="10"/>
  <c r="Z26" i="10" s="1"/>
  <c r="B38" i="10"/>
  <c r="S11" i="10" s="1"/>
  <c r="AB12" i="10"/>
  <c r="AD25" i="10"/>
  <c r="O47" i="10"/>
  <c r="O50" i="10"/>
  <c r="O31" i="10"/>
  <c r="AB7" i="10"/>
  <c r="AD7" i="10" s="1"/>
  <c r="AB14" i="10"/>
  <c r="B35" i="10"/>
  <c r="S8" i="10" s="1"/>
  <c r="AB5" i="10"/>
  <c r="AD5" i="10" s="1"/>
  <c r="B32" i="10"/>
  <c r="S5" i="10" s="1"/>
  <c r="B44" i="10"/>
  <c r="S17" i="10" s="1"/>
  <c r="T23" i="10"/>
  <c r="AD23" i="10" s="1"/>
  <c r="B51" i="10"/>
  <c r="S24" i="10" s="1"/>
  <c r="AB3" i="10"/>
  <c r="B41" i="10"/>
  <c r="S14" i="10" s="1"/>
  <c r="AB10" i="10"/>
  <c r="AB17" i="10"/>
  <c r="O38" i="10"/>
  <c r="AB15" i="10"/>
  <c r="E53" i="10"/>
  <c r="V26" i="10" s="1"/>
  <c r="O46" i="10"/>
  <c r="D53" i="10"/>
  <c r="U26" i="10" s="1"/>
  <c r="F53" i="10"/>
  <c r="W26" i="10" s="1"/>
  <c r="G53" i="10"/>
  <c r="X26" i="10" s="1"/>
  <c r="O34" i="10"/>
  <c r="AB9" i="10"/>
  <c r="AD9" i="10" s="1"/>
  <c r="AD8" i="10"/>
  <c r="O43" i="10"/>
  <c r="AB6" i="10"/>
  <c r="AD6" i="10" s="1"/>
  <c r="O42" i="10"/>
  <c r="O44" i="10"/>
  <c r="O37" i="10"/>
  <c r="AB19" i="10"/>
  <c r="AD19" i="10" s="1"/>
  <c r="K53" i="10"/>
  <c r="O40" i="10"/>
  <c r="L53" i="10"/>
  <c r="T4" i="10"/>
  <c r="T17" i="10"/>
  <c r="M53" i="10"/>
  <c r="O39" i="10"/>
  <c r="AB22" i="10"/>
  <c r="AD22" i="10" s="1"/>
  <c r="U4" i="10"/>
  <c r="T20" i="10"/>
  <c r="AD20" i="10" s="1"/>
  <c r="N53" i="10"/>
  <c r="AC26" i="10" s="1"/>
  <c r="O41" i="10"/>
  <c r="AB13" i="10"/>
  <c r="AD13" i="10" s="1"/>
  <c r="O30" i="10"/>
  <c r="B31" i="10"/>
  <c r="S4" i="10" s="1"/>
  <c r="O33" i="10"/>
  <c r="B47" i="10"/>
  <c r="S20" i="10" s="1"/>
  <c r="O49" i="10"/>
  <c r="B34" i="10"/>
  <c r="S7" i="10" s="1"/>
  <c r="O36" i="10"/>
  <c r="B50" i="10"/>
  <c r="S23" i="10" s="1"/>
  <c r="O52" i="10"/>
  <c r="AC10" i="10"/>
  <c r="V12" i="10"/>
  <c r="B37" i="10"/>
  <c r="S10" i="10" s="1"/>
  <c r="C53" i="10"/>
  <c r="T26" i="10" s="1"/>
  <c r="U15" i="10"/>
  <c r="B3" i="10"/>
  <c r="B30" i="10" s="1"/>
  <c r="S3" i="10" s="1"/>
  <c r="B40" i="10"/>
  <c r="S13" i="10" s="1"/>
  <c r="T14" i="10"/>
  <c r="B43" i="10"/>
  <c r="S16" i="10" s="1"/>
  <c r="O45" i="10"/>
  <c r="O32" i="10"/>
  <c r="B46" i="10"/>
  <c r="S19" i="10" s="1"/>
  <c r="O48" i="10"/>
  <c r="T11" i="10"/>
  <c r="AD11" i="10" s="1"/>
  <c r="B33" i="10"/>
  <c r="S6" i="10" s="1"/>
  <c r="O35" i="10"/>
  <c r="B49" i="10"/>
  <c r="S22" i="10" s="1"/>
  <c r="O51" i="10"/>
  <c r="AB16" i="10"/>
  <c r="AD16" i="10" s="1"/>
  <c r="B36" i="10"/>
  <c r="S9" i="10" s="1"/>
  <c r="B39" i="10"/>
  <c r="S12" i="10" s="1"/>
  <c r="B42" i="10"/>
  <c r="S15" i="10" s="1"/>
  <c r="AF11" i="9"/>
  <c r="AH11" i="9" s="1"/>
  <c r="AF20" i="9"/>
  <c r="AF21" i="9"/>
  <c r="AH21" i="9" s="1"/>
  <c r="AF16" i="9"/>
  <c r="AH16" i="9" s="1"/>
  <c r="AF8" i="9"/>
  <c r="AF24" i="9"/>
  <c r="AF7" i="9"/>
  <c r="AF5" i="9"/>
  <c r="AF22" i="9"/>
  <c r="AF19" i="9"/>
  <c r="AH19" i="9" s="1"/>
  <c r="AF18" i="9"/>
  <c r="AH18" i="9" s="1"/>
  <c r="AF4" i="9"/>
  <c r="AF14" i="9"/>
  <c r="AH14" i="9" s="1"/>
  <c r="Q53" i="9"/>
  <c r="AF6" i="9"/>
  <c r="AF23" i="9"/>
  <c r="AH25" i="9"/>
  <c r="AF10" i="9"/>
  <c r="D53" i="9"/>
  <c r="S53" i="9"/>
  <c r="E53" i="9"/>
  <c r="AG26" i="9"/>
  <c r="J53" i="9"/>
  <c r="R53" i="9"/>
  <c r="I53" i="9"/>
  <c r="K53" i="9"/>
  <c r="L53" i="9"/>
  <c r="AA26" i="9"/>
  <c r="M53" i="9"/>
  <c r="P53" i="9"/>
  <c r="Z26" i="9"/>
  <c r="AH9" i="9"/>
  <c r="C53" i="9"/>
  <c r="F53" i="9"/>
  <c r="G53" i="9"/>
  <c r="H53" i="9"/>
  <c r="B20" i="8"/>
  <c r="B47" i="8" s="1"/>
  <c r="V20" i="8" s="1"/>
  <c r="B15" i="7"/>
  <c r="B42" i="7" s="1"/>
  <c r="B19" i="8"/>
  <c r="B46" i="8" s="1"/>
  <c r="V19" i="8" s="1"/>
  <c r="B22" i="7"/>
  <c r="B49" i="7" s="1"/>
  <c r="O22" i="7" s="1"/>
  <c r="B21" i="7"/>
  <c r="B48" i="7" s="1"/>
  <c r="B24" i="7"/>
  <c r="B51" i="7" s="1"/>
  <c r="B23" i="7"/>
  <c r="B50" i="7" s="1"/>
  <c r="O23" i="7" s="1"/>
  <c r="B17" i="8"/>
  <c r="B44" i="8" s="1"/>
  <c r="V17" i="8" s="1"/>
  <c r="B16" i="8"/>
  <c r="B43" i="8" s="1"/>
  <c r="V16" i="8" s="1"/>
  <c r="B18" i="8"/>
  <c r="B45" i="8" s="1"/>
  <c r="V18" i="8" s="1"/>
  <c r="B50" i="6"/>
  <c r="P23" i="6" s="1"/>
  <c r="B49" i="6"/>
  <c r="P22" i="6" s="1"/>
  <c r="B19" i="7"/>
  <c r="B46" i="7" s="1"/>
  <c r="B24" i="8"/>
  <c r="B51" i="8" s="1"/>
  <c r="V24" i="8" s="1"/>
  <c r="B15" i="8"/>
  <c r="B42" i="8" s="1"/>
  <c r="V15" i="8" s="1"/>
  <c r="B48" i="6"/>
  <c r="P21" i="6" s="1"/>
  <c r="B47" i="6"/>
  <c r="P20" i="6" s="1"/>
  <c r="B23" i="8"/>
  <c r="B50" i="8" s="1"/>
  <c r="V23" i="8" s="1"/>
  <c r="B46" i="6"/>
  <c r="P19" i="6" s="1"/>
  <c r="B45" i="6"/>
  <c r="P18" i="6" s="1"/>
  <c r="B22" i="8"/>
  <c r="B49" i="8" s="1"/>
  <c r="V22" i="8" s="1"/>
  <c r="B14" i="7"/>
  <c r="B44" i="6"/>
  <c r="P17" i="6" s="1"/>
  <c r="B17" i="7"/>
  <c r="B44" i="7" s="1"/>
  <c r="O17" i="7" s="1"/>
  <c r="B51" i="6"/>
  <c r="P24" i="6" s="1"/>
  <c r="B20" i="7"/>
  <c r="B47" i="7" s="1"/>
  <c r="O20" i="7" s="1"/>
  <c r="B18" i="7"/>
  <c r="B45" i="7" s="1"/>
  <c r="O18" i="7" s="1"/>
  <c r="B43" i="6"/>
  <c r="P16" i="6" s="1"/>
  <c r="B21" i="8"/>
  <c r="B48" i="8" s="1"/>
  <c r="V21" i="8" s="1"/>
  <c r="K44" i="7"/>
  <c r="V17" i="7" s="1"/>
  <c r="K52" i="7"/>
  <c r="V25" i="7" s="1"/>
  <c r="P20" i="7"/>
  <c r="K43" i="7"/>
  <c r="V16" i="7" s="1"/>
  <c r="K49" i="7"/>
  <c r="V22" i="7" s="1"/>
  <c r="P23" i="7"/>
  <c r="L48" i="6"/>
  <c r="L46" i="6"/>
  <c r="L43" i="6"/>
  <c r="L42" i="6"/>
  <c r="L49" i="6"/>
  <c r="L45" i="6"/>
  <c r="L47" i="6"/>
  <c r="L44" i="6"/>
  <c r="L51" i="6"/>
  <c r="Q41" i="8"/>
  <c r="Q40" i="8"/>
  <c r="AC13" i="8" s="1"/>
  <c r="Q39" i="8"/>
  <c r="AC12" i="8" s="1"/>
  <c r="Q38" i="8"/>
  <c r="AC11" i="8" s="1"/>
  <c r="Q37" i="8"/>
  <c r="AC10" i="8" s="1"/>
  <c r="Q36" i="8"/>
  <c r="AC9" i="8" s="1"/>
  <c r="Q35" i="8"/>
  <c r="AC8" i="8" s="1"/>
  <c r="Q34" i="8"/>
  <c r="AC7" i="8" s="1"/>
  <c r="Q33" i="8"/>
  <c r="AC6" i="8" s="1"/>
  <c r="Q32" i="8"/>
  <c r="AC5" i="8" s="1"/>
  <c r="Q31" i="8"/>
  <c r="AC4" i="8" s="1"/>
  <c r="Q30" i="8"/>
  <c r="AC3" i="8" s="1"/>
  <c r="Q29" i="8"/>
  <c r="Q26" i="8"/>
  <c r="O26" i="8"/>
  <c r="N26" i="8"/>
  <c r="M26" i="8"/>
  <c r="L26" i="8"/>
  <c r="K26" i="8"/>
  <c r="J26" i="8"/>
  <c r="I26" i="8"/>
  <c r="H26" i="8"/>
  <c r="B14" i="8"/>
  <c r="B41" i="8" s="1"/>
  <c r="V14" i="8" s="1"/>
  <c r="A14" i="8"/>
  <c r="AD3" i="10" l="1"/>
  <c r="AH23" i="9"/>
  <c r="AH20" i="9"/>
  <c r="AH13" i="9"/>
  <c r="AH5" i="9"/>
  <c r="AH6" i="9"/>
  <c r="AH22" i="9"/>
  <c r="AH7" i="9"/>
  <c r="AH24" i="9"/>
  <c r="AH8" i="9"/>
  <c r="AD12" i="10"/>
  <c r="AH3" i="9"/>
  <c r="AD14" i="10"/>
  <c r="AD10" i="10"/>
  <c r="AD17" i="10"/>
  <c r="AD15" i="10"/>
  <c r="AD4" i="10"/>
  <c r="AB26" i="10"/>
  <c r="AH4" i="9"/>
  <c r="AF26" i="9"/>
  <c r="AH10" i="9"/>
  <c r="AC26" i="9"/>
  <c r="AB26" i="9"/>
  <c r="O19" i="7"/>
  <c r="K46" i="7"/>
  <c r="V19" i="7" s="1"/>
  <c r="K51" i="7"/>
  <c r="V24" i="7" s="1"/>
  <c r="O24" i="7"/>
  <c r="K47" i="7"/>
  <c r="V20" i="7" s="1"/>
  <c r="K48" i="7"/>
  <c r="V21" i="7" s="1"/>
  <c r="O21" i="7"/>
  <c r="K50" i="7"/>
  <c r="V23" i="7" s="1"/>
  <c r="K45" i="7"/>
  <c r="V18" i="7" s="1"/>
  <c r="K42" i="7"/>
  <c r="V15" i="7" s="1"/>
  <c r="O15" i="7"/>
  <c r="Q53" i="8"/>
  <c r="B41" i="7" l="1"/>
  <c r="O14" i="7" s="1"/>
  <c r="J41" i="7"/>
  <c r="U14" i="7" s="1"/>
  <c r="J40" i="7"/>
  <c r="U13" i="7" s="1"/>
  <c r="J39" i="7"/>
  <c r="U12" i="7" s="1"/>
  <c r="J38" i="7"/>
  <c r="U11" i="7" s="1"/>
  <c r="J37" i="7"/>
  <c r="U10" i="7" s="1"/>
  <c r="J36" i="7"/>
  <c r="U9" i="7" s="1"/>
  <c r="J35" i="7"/>
  <c r="U8" i="7" s="1"/>
  <c r="J34" i="7"/>
  <c r="U7" i="7" s="1"/>
  <c r="J33" i="7"/>
  <c r="U6" i="7" s="1"/>
  <c r="J32" i="7"/>
  <c r="U5" i="7" s="1"/>
  <c r="J31" i="7"/>
  <c r="U4" i="7" s="1"/>
  <c r="J30" i="7"/>
  <c r="U3" i="7" s="1"/>
  <c r="J29" i="7"/>
  <c r="U2" i="7" s="1"/>
  <c r="J26" i="7"/>
  <c r="B41" i="6"/>
  <c r="P14" i="6" s="1"/>
  <c r="O14" i="6"/>
  <c r="K29" i="6"/>
  <c r="K41" i="6"/>
  <c r="K40" i="6"/>
  <c r="K39" i="6"/>
  <c r="K38" i="6"/>
  <c r="K37" i="6"/>
  <c r="K36" i="6"/>
  <c r="K35" i="6"/>
  <c r="K34" i="6"/>
  <c r="W7" i="6" s="1"/>
  <c r="K33" i="6"/>
  <c r="W6" i="6" s="1"/>
  <c r="K32" i="6"/>
  <c r="W5" i="6" s="1"/>
  <c r="K31" i="6"/>
  <c r="W4" i="6" s="1"/>
  <c r="K30" i="6"/>
  <c r="W3" i="6" s="1"/>
  <c r="U26" i="7" l="1"/>
  <c r="J53" i="7"/>
  <c r="K53" i="6"/>
  <c r="W26" i="6" l="1"/>
  <c r="L41" i="8"/>
  <c r="K41" i="8"/>
  <c r="J41" i="8"/>
  <c r="L40" i="8"/>
  <c r="K40" i="8"/>
  <c r="J40" i="8"/>
  <c r="L39" i="8"/>
  <c r="K39" i="8"/>
  <c r="J39" i="8"/>
  <c r="L38" i="8"/>
  <c r="K38" i="8"/>
  <c r="J38" i="8"/>
  <c r="L37" i="8"/>
  <c r="K37" i="8"/>
  <c r="J37" i="8"/>
  <c r="L36" i="8"/>
  <c r="K36" i="8"/>
  <c r="J36" i="8"/>
  <c r="L35" i="8"/>
  <c r="K35" i="8"/>
  <c r="J35" i="8"/>
  <c r="L34" i="8"/>
  <c r="K34" i="8"/>
  <c r="J34" i="8"/>
  <c r="L33" i="8"/>
  <c r="K33" i="8"/>
  <c r="J33" i="8"/>
  <c r="L32" i="8"/>
  <c r="K32" i="8"/>
  <c r="J32" i="8"/>
  <c r="L31" i="8"/>
  <c r="K31" i="8"/>
  <c r="J31" i="8"/>
  <c r="L30" i="8"/>
  <c r="K30" i="8"/>
  <c r="J30" i="8"/>
  <c r="L29" i="8"/>
  <c r="K29" i="8"/>
  <c r="J29" i="8"/>
  <c r="J53" i="8" l="1"/>
  <c r="K53" i="8"/>
  <c r="L53" i="8"/>
  <c r="H26" i="7"/>
  <c r="I26" i="7"/>
  <c r="Z23" i="5"/>
  <c r="Z24" i="5"/>
  <c r="Z25" i="5"/>
  <c r="Z26" i="5"/>
  <c r="V2" i="8"/>
  <c r="AD2" i="8"/>
  <c r="U3" i="8"/>
  <c r="U4" i="8"/>
  <c r="U5" i="8"/>
  <c r="U6" i="8"/>
  <c r="U7" i="8"/>
  <c r="U8" i="8"/>
  <c r="U9" i="8"/>
  <c r="U10" i="8"/>
  <c r="U11" i="8"/>
  <c r="U12" i="8"/>
  <c r="U13" i="8"/>
  <c r="V26" i="8"/>
  <c r="V1" i="7"/>
  <c r="O2" i="7"/>
  <c r="V2" i="7"/>
  <c r="N3" i="7"/>
  <c r="N4" i="7"/>
  <c r="N5" i="7"/>
  <c r="N6" i="7"/>
  <c r="N7" i="7"/>
  <c r="N8" i="7"/>
  <c r="N9" i="7"/>
  <c r="N10" i="7"/>
  <c r="N11" i="7"/>
  <c r="N12" i="7"/>
  <c r="N13" i="7"/>
  <c r="O26" i="7"/>
  <c r="P2" i="6"/>
  <c r="X2" i="6"/>
  <c r="O3" i="6"/>
  <c r="O4" i="6"/>
  <c r="O5" i="6"/>
  <c r="O6" i="6"/>
  <c r="O7" i="6"/>
  <c r="O8" i="6"/>
  <c r="O9" i="6"/>
  <c r="O10" i="6"/>
  <c r="O11" i="6"/>
  <c r="O12" i="6"/>
  <c r="O13" i="6"/>
  <c r="P26" i="6"/>
  <c r="M41" i="8" l="1"/>
  <c r="I41" i="8"/>
  <c r="H41" i="8"/>
  <c r="M40" i="8"/>
  <c r="I40" i="8"/>
  <c r="H40" i="8"/>
  <c r="M39" i="8"/>
  <c r="I39" i="8"/>
  <c r="H39" i="8"/>
  <c r="M38" i="8"/>
  <c r="I38" i="8"/>
  <c r="H38" i="8"/>
  <c r="M37" i="8"/>
  <c r="I37" i="8"/>
  <c r="H37" i="8"/>
  <c r="M36" i="8"/>
  <c r="I36" i="8"/>
  <c r="H36" i="8"/>
  <c r="M35" i="8"/>
  <c r="I35" i="8"/>
  <c r="H35" i="8"/>
  <c r="M34" i="8"/>
  <c r="I34" i="8"/>
  <c r="H34" i="8"/>
  <c r="M33" i="8"/>
  <c r="I33" i="8"/>
  <c r="H33" i="8"/>
  <c r="M32" i="8"/>
  <c r="I32" i="8"/>
  <c r="H32" i="8"/>
  <c r="M31" i="8"/>
  <c r="I31" i="8"/>
  <c r="H31" i="8"/>
  <c r="M30" i="8"/>
  <c r="I30" i="8"/>
  <c r="H30" i="8"/>
  <c r="M29" i="8"/>
  <c r="I29" i="8"/>
  <c r="H29" i="8"/>
  <c r="H53" i="8" l="1"/>
  <c r="I53" i="8"/>
  <c r="M53" i="8"/>
  <c r="B13" i="8" l="1"/>
  <c r="B40" i="8" s="1"/>
  <c r="V13" i="8" s="1"/>
  <c r="A13" i="8"/>
  <c r="B12" i="8"/>
  <c r="B39" i="8" s="1"/>
  <c r="V12" i="8" s="1"/>
  <c r="A12" i="8"/>
  <c r="B11" i="8"/>
  <c r="B38" i="8" s="1"/>
  <c r="V11" i="8" s="1"/>
  <c r="A11" i="8"/>
  <c r="B10" i="8"/>
  <c r="B37" i="8" s="1"/>
  <c r="V10" i="8" s="1"/>
  <c r="A10" i="8"/>
  <c r="B9" i="8"/>
  <c r="B36" i="8" s="1"/>
  <c r="V9" i="8" s="1"/>
  <c r="A9" i="8"/>
  <c r="B8" i="8"/>
  <c r="B35" i="8" s="1"/>
  <c r="V8" i="8" s="1"/>
  <c r="A8" i="8"/>
  <c r="B7" i="8"/>
  <c r="B34" i="8" s="1"/>
  <c r="V7" i="8" s="1"/>
  <c r="A7" i="8"/>
  <c r="B6" i="8"/>
  <c r="B33" i="8" s="1"/>
  <c r="V6" i="8" s="1"/>
  <c r="A6" i="8"/>
  <c r="B5" i="8"/>
  <c r="B32" i="8" s="1"/>
  <c r="V5" i="8" s="1"/>
  <c r="A5" i="8"/>
  <c r="B4" i="8"/>
  <c r="B31" i="8" s="1"/>
  <c r="V4" i="8" s="1"/>
  <c r="A4" i="8"/>
  <c r="B3" i="8"/>
  <c r="B30" i="8" s="1"/>
  <c r="V3" i="8" s="1"/>
  <c r="A3" i="8"/>
  <c r="P41" i="8"/>
  <c r="O41" i="8"/>
  <c r="N41" i="8"/>
  <c r="AB14" i="8" s="1"/>
  <c r="P40" i="8"/>
  <c r="O40" i="8"/>
  <c r="N40" i="8"/>
  <c r="P39" i="8"/>
  <c r="O39" i="8"/>
  <c r="N39" i="8"/>
  <c r="P38" i="8"/>
  <c r="O38" i="8"/>
  <c r="N38" i="8"/>
  <c r="P37" i="8"/>
  <c r="O37" i="8"/>
  <c r="N37" i="8"/>
  <c r="P36" i="8"/>
  <c r="O36" i="8"/>
  <c r="N36" i="8"/>
  <c r="P35" i="8"/>
  <c r="O35" i="8"/>
  <c r="N35" i="8"/>
  <c r="P34" i="8"/>
  <c r="O34" i="8"/>
  <c r="N34" i="8"/>
  <c r="P33" i="8"/>
  <c r="O33" i="8"/>
  <c r="N33" i="8"/>
  <c r="P32" i="8"/>
  <c r="O32" i="8"/>
  <c r="N32" i="8"/>
  <c r="P31" i="8"/>
  <c r="O31" i="8"/>
  <c r="N31" i="8"/>
  <c r="P30" i="8"/>
  <c r="O30" i="8"/>
  <c r="N30" i="8"/>
  <c r="P29" i="8"/>
  <c r="O29" i="8"/>
  <c r="N29" i="8"/>
  <c r="G29" i="8"/>
  <c r="F29" i="8"/>
  <c r="Z2" i="8" s="1"/>
  <c r="E29" i="8"/>
  <c r="Y2" i="8" s="1"/>
  <c r="D29" i="8"/>
  <c r="X2" i="8" s="1"/>
  <c r="C29" i="8"/>
  <c r="W2" i="8" s="1"/>
  <c r="AC22" i="4"/>
  <c r="AB22" i="4"/>
  <c r="AA22" i="4"/>
  <c r="Z22" i="4"/>
  <c r="Y22" i="4"/>
  <c r="X22" i="4"/>
  <c r="W22" i="4"/>
  <c r="V22" i="4"/>
  <c r="AC21" i="4"/>
  <c r="AB21" i="4"/>
  <c r="AA21" i="4"/>
  <c r="Z21" i="4"/>
  <c r="Y21" i="4"/>
  <c r="X21" i="4"/>
  <c r="W21" i="4"/>
  <c r="V21" i="4"/>
  <c r="AC20" i="4"/>
  <c r="AB20" i="4"/>
  <c r="AA20" i="4"/>
  <c r="Z20" i="4"/>
  <c r="Y20" i="4"/>
  <c r="X20" i="4"/>
  <c r="W20" i="4"/>
  <c r="V20" i="4"/>
  <c r="AC19" i="4"/>
  <c r="AB19" i="4"/>
  <c r="AA19" i="4"/>
  <c r="Z19" i="4"/>
  <c r="Y19" i="4"/>
  <c r="X19" i="4"/>
  <c r="W19" i="4"/>
  <c r="V19" i="4"/>
  <c r="AC18" i="4"/>
  <c r="AB18" i="4"/>
  <c r="AA18" i="4"/>
  <c r="Z18" i="4"/>
  <c r="Y18" i="4"/>
  <c r="X18" i="4"/>
  <c r="W18" i="4"/>
  <c r="V18" i="4"/>
  <c r="AC17" i="4"/>
  <c r="AB17" i="4"/>
  <c r="AA17" i="4"/>
  <c r="Z17" i="4"/>
  <c r="Y17" i="4"/>
  <c r="X17" i="4"/>
  <c r="W17" i="4"/>
  <c r="V17" i="4"/>
  <c r="AC16" i="4"/>
  <c r="AB16" i="4"/>
  <c r="AA16" i="4"/>
  <c r="Z16" i="4"/>
  <c r="Y16" i="4"/>
  <c r="X16" i="4"/>
  <c r="W16" i="4"/>
  <c r="V16" i="4"/>
  <c r="AC15" i="4"/>
  <c r="AB15" i="4"/>
  <c r="AA15" i="4"/>
  <c r="Z15" i="4"/>
  <c r="Y15" i="4"/>
  <c r="X15" i="4"/>
  <c r="W15" i="4"/>
  <c r="V15" i="4"/>
  <c r="AC14" i="4"/>
  <c r="AB14" i="4"/>
  <c r="AA14" i="4"/>
  <c r="Z14" i="4"/>
  <c r="Y14" i="4"/>
  <c r="X14" i="4"/>
  <c r="W14" i="4"/>
  <c r="V14" i="4"/>
  <c r="AC13" i="4"/>
  <c r="AB13" i="4"/>
  <c r="AA13" i="4"/>
  <c r="Z13" i="4"/>
  <c r="Y13" i="4"/>
  <c r="X13" i="4"/>
  <c r="W13" i="4"/>
  <c r="V13" i="4"/>
  <c r="AC12" i="4"/>
  <c r="AB12" i="4"/>
  <c r="AA12" i="4"/>
  <c r="Z12" i="4"/>
  <c r="Y12" i="4"/>
  <c r="X12" i="4"/>
  <c r="W12" i="4"/>
  <c r="V12" i="4"/>
  <c r="AC11" i="4"/>
  <c r="AB11" i="4"/>
  <c r="AA11" i="4"/>
  <c r="Z11" i="4"/>
  <c r="Y11" i="4"/>
  <c r="X11" i="4"/>
  <c r="W11" i="4"/>
  <c r="V11" i="4"/>
  <c r="AC10" i="4"/>
  <c r="AB10" i="4"/>
  <c r="AA10" i="4"/>
  <c r="Z10" i="4"/>
  <c r="Y10" i="4"/>
  <c r="X10" i="4"/>
  <c r="W10" i="4"/>
  <c r="V10" i="4"/>
  <c r="AC9" i="4"/>
  <c r="AB9" i="4"/>
  <c r="AA9" i="4"/>
  <c r="Z9" i="4"/>
  <c r="Y9" i="4"/>
  <c r="X9" i="4"/>
  <c r="W9" i="4"/>
  <c r="V9" i="4"/>
  <c r="AC8" i="4"/>
  <c r="AB8" i="4"/>
  <c r="AA8" i="4"/>
  <c r="Z8" i="4"/>
  <c r="Y8" i="4"/>
  <c r="X8" i="4"/>
  <c r="W8" i="4"/>
  <c r="V8" i="4"/>
  <c r="AC7" i="4"/>
  <c r="AB7" i="4"/>
  <c r="AA7" i="4"/>
  <c r="Z7" i="4"/>
  <c r="Y7" i="4"/>
  <c r="X7" i="4"/>
  <c r="W7" i="4"/>
  <c r="V7" i="4"/>
  <c r="AC6" i="4"/>
  <c r="AB6" i="4"/>
  <c r="AA6" i="4"/>
  <c r="Z6" i="4"/>
  <c r="Y6" i="4"/>
  <c r="X6" i="4"/>
  <c r="W6" i="4"/>
  <c r="V6" i="4"/>
  <c r="AC5" i="4"/>
  <c r="AB5" i="4"/>
  <c r="AA5" i="4"/>
  <c r="Z5" i="4"/>
  <c r="Y5" i="4"/>
  <c r="X5" i="4"/>
  <c r="W5" i="4"/>
  <c r="V5" i="4"/>
  <c r="AC4" i="4"/>
  <c r="AB4" i="4"/>
  <c r="AA4" i="4"/>
  <c r="Z4" i="4"/>
  <c r="Y4" i="4"/>
  <c r="X4" i="4"/>
  <c r="W4" i="4"/>
  <c r="V4" i="4"/>
  <c r="AC3" i="4"/>
  <c r="AB3" i="4"/>
  <c r="AB23" i="4" s="1"/>
  <c r="AA3" i="4"/>
  <c r="Z3" i="4"/>
  <c r="Y3" i="4"/>
  <c r="X3" i="4"/>
  <c r="W3" i="4"/>
  <c r="V3" i="4"/>
  <c r="AC2" i="4"/>
  <c r="AB2" i="4"/>
  <c r="AA2" i="4"/>
  <c r="Z2" i="4"/>
  <c r="Y2" i="4"/>
  <c r="X2" i="4"/>
  <c r="W2" i="4"/>
  <c r="V2" i="4"/>
  <c r="U2" i="4"/>
  <c r="T2" i="4"/>
  <c r="S2" i="4"/>
  <c r="R2" i="4"/>
  <c r="C23" i="3"/>
  <c r="D23" i="3"/>
  <c r="E23" i="3"/>
  <c r="F23" i="3"/>
  <c r="G23" i="3"/>
  <c r="H23" i="3"/>
  <c r="S22" i="3"/>
  <c r="R22" i="3"/>
  <c r="Q22" i="3"/>
  <c r="S21" i="3"/>
  <c r="R21" i="3"/>
  <c r="Q21" i="3"/>
  <c r="S20" i="3"/>
  <c r="R20" i="3"/>
  <c r="Q20" i="3"/>
  <c r="S19" i="3"/>
  <c r="R19" i="3"/>
  <c r="Q19" i="3"/>
  <c r="S18" i="3"/>
  <c r="R18" i="3"/>
  <c r="Q18" i="3"/>
  <c r="S17" i="3"/>
  <c r="R17" i="3"/>
  <c r="Q17" i="3"/>
  <c r="S16" i="3"/>
  <c r="R16" i="3"/>
  <c r="Q16" i="3"/>
  <c r="S15" i="3"/>
  <c r="R15" i="3"/>
  <c r="Q15" i="3"/>
  <c r="S14" i="3"/>
  <c r="R14" i="3"/>
  <c r="Q14" i="3"/>
  <c r="S13" i="3"/>
  <c r="R13" i="3"/>
  <c r="Q13" i="3"/>
  <c r="S12" i="3"/>
  <c r="R12" i="3"/>
  <c r="Q12" i="3"/>
  <c r="S11" i="3"/>
  <c r="R11" i="3"/>
  <c r="Q11" i="3"/>
  <c r="S10" i="3"/>
  <c r="R10" i="3"/>
  <c r="Q10" i="3"/>
  <c r="S9" i="3"/>
  <c r="R9" i="3"/>
  <c r="Q9" i="3"/>
  <c r="S8" i="3"/>
  <c r="R8" i="3"/>
  <c r="Q8" i="3"/>
  <c r="S7" i="3"/>
  <c r="R7" i="3"/>
  <c r="Q7" i="3"/>
  <c r="S6" i="3"/>
  <c r="R6" i="3"/>
  <c r="Q6" i="3"/>
  <c r="S5" i="3"/>
  <c r="R5" i="3"/>
  <c r="Q5" i="3"/>
  <c r="S4" i="3"/>
  <c r="R4" i="3"/>
  <c r="Q4" i="3"/>
  <c r="S3" i="3"/>
  <c r="R3" i="3"/>
  <c r="Q3" i="3"/>
  <c r="S2" i="3"/>
  <c r="R2" i="3"/>
  <c r="Q2" i="3"/>
  <c r="P2" i="3"/>
  <c r="O2" i="3"/>
  <c r="N2" i="3"/>
  <c r="M2" i="3"/>
  <c r="A3" i="7"/>
  <c r="B3" i="7"/>
  <c r="B30" i="7" s="1"/>
  <c r="A4" i="7"/>
  <c r="B4" i="7"/>
  <c r="B31" i="7" s="1"/>
  <c r="A5" i="7"/>
  <c r="B5" i="7"/>
  <c r="B32" i="7" s="1"/>
  <c r="A6" i="7"/>
  <c r="B6" i="7"/>
  <c r="B33" i="7" s="1"/>
  <c r="A7" i="7"/>
  <c r="B7" i="7"/>
  <c r="B34" i="7" s="1"/>
  <c r="A8" i="7"/>
  <c r="B8" i="7"/>
  <c r="B35" i="7" s="1"/>
  <c r="A9" i="7"/>
  <c r="B9" i="7"/>
  <c r="B36" i="7" s="1"/>
  <c r="A10" i="7"/>
  <c r="B10" i="7"/>
  <c r="B37" i="7" s="1"/>
  <c r="A11" i="7"/>
  <c r="B11" i="7"/>
  <c r="B38" i="7" s="1"/>
  <c r="A12" i="7"/>
  <c r="B12" i="7"/>
  <c r="B39" i="7" s="1"/>
  <c r="A13" i="7"/>
  <c r="B13" i="7"/>
  <c r="B40" i="7" s="1"/>
  <c r="I41" i="7"/>
  <c r="H41" i="7"/>
  <c r="G41" i="7"/>
  <c r="I40" i="7"/>
  <c r="H40" i="7"/>
  <c r="G40" i="7"/>
  <c r="I39" i="7"/>
  <c r="H39" i="7"/>
  <c r="G39" i="7"/>
  <c r="I38" i="7"/>
  <c r="H38" i="7"/>
  <c r="G38" i="7"/>
  <c r="I37" i="7"/>
  <c r="H37" i="7"/>
  <c r="G37" i="7"/>
  <c r="I36" i="7"/>
  <c r="H36" i="7"/>
  <c r="G36" i="7"/>
  <c r="I35" i="7"/>
  <c r="H35" i="7"/>
  <c r="G35" i="7"/>
  <c r="I34" i="7"/>
  <c r="H34" i="7"/>
  <c r="G34" i="7"/>
  <c r="I33" i="7"/>
  <c r="H33" i="7"/>
  <c r="G33" i="7"/>
  <c r="I32" i="7"/>
  <c r="H32" i="7"/>
  <c r="G32" i="7"/>
  <c r="I31" i="7"/>
  <c r="H31" i="7"/>
  <c r="G31" i="7"/>
  <c r="I30" i="7"/>
  <c r="H30" i="7"/>
  <c r="G30" i="7"/>
  <c r="I29" i="7"/>
  <c r="H29" i="7"/>
  <c r="G29" i="7"/>
  <c r="F29" i="7"/>
  <c r="S2" i="7" s="1"/>
  <c r="E29" i="7"/>
  <c r="R2" i="7" s="1"/>
  <c r="D29" i="7"/>
  <c r="Q2" i="7" s="1"/>
  <c r="C29" i="7"/>
  <c r="P2" i="7" s="1"/>
  <c r="F30" i="7"/>
  <c r="S3" i="7" s="1"/>
  <c r="AC22" i="2"/>
  <c r="AB22" i="2"/>
  <c r="AA22" i="2"/>
  <c r="Z22" i="2"/>
  <c r="Y22" i="2"/>
  <c r="X22" i="2"/>
  <c r="W22" i="2"/>
  <c r="AC21" i="2"/>
  <c r="AB21" i="2"/>
  <c r="AA21" i="2"/>
  <c r="Z21" i="2"/>
  <c r="Y21" i="2"/>
  <c r="X21" i="2"/>
  <c r="W21" i="2"/>
  <c r="AC20" i="2"/>
  <c r="AB20" i="2"/>
  <c r="AA20" i="2"/>
  <c r="Z20" i="2"/>
  <c r="Y20" i="2"/>
  <c r="X20" i="2"/>
  <c r="W20" i="2"/>
  <c r="AC19" i="2"/>
  <c r="AB19" i="2"/>
  <c r="AA19" i="2"/>
  <c r="Z19" i="2"/>
  <c r="Y19" i="2"/>
  <c r="X19" i="2"/>
  <c r="W19" i="2"/>
  <c r="AC18" i="2"/>
  <c r="AB18" i="2"/>
  <c r="AA18" i="2"/>
  <c r="Z18" i="2"/>
  <c r="Y18" i="2"/>
  <c r="X18" i="2"/>
  <c r="W18" i="2"/>
  <c r="AC17" i="2"/>
  <c r="AB17" i="2"/>
  <c r="AA17" i="2"/>
  <c r="Z17" i="2"/>
  <c r="Y17" i="2"/>
  <c r="X17" i="2"/>
  <c r="W17" i="2"/>
  <c r="AC16" i="2"/>
  <c r="AB16" i="2"/>
  <c r="AA16" i="2"/>
  <c r="Z16" i="2"/>
  <c r="Y16" i="2"/>
  <c r="X16" i="2"/>
  <c r="W16" i="2"/>
  <c r="AC15" i="2"/>
  <c r="AB15" i="2"/>
  <c r="AA15" i="2"/>
  <c r="Z15" i="2"/>
  <c r="Y15" i="2"/>
  <c r="X15" i="2"/>
  <c r="W15" i="2"/>
  <c r="AC14" i="2"/>
  <c r="AB14" i="2"/>
  <c r="AA14" i="2"/>
  <c r="Z14" i="2"/>
  <c r="Y14" i="2"/>
  <c r="X14" i="2"/>
  <c r="W14" i="2"/>
  <c r="AC13" i="2"/>
  <c r="AB13" i="2"/>
  <c r="AA13" i="2"/>
  <c r="Z13" i="2"/>
  <c r="Y13" i="2"/>
  <c r="X13" i="2"/>
  <c r="W13" i="2"/>
  <c r="AC12" i="2"/>
  <c r="AB12" i="2"/>
  <c r="AA12" i="2"/>
  <c r="Z12" i="2"/>
  <c r="Y12" i="2"/>
  <c r="X12" i="2"/>
  <c r="W12" i="2"/>
  <c r="AC11" i="2"/>
  <c r="AB11" i="2"/>
  <c r="AA11" i="2"/>
  <c r="Z11" i="2"/>
  <c r="Y11" i="2"/>
  <c r="X11" i="2"/>
  <c r="W11" i="2"/>
  <c r="AC10" i="2"/>
  <c r="AB10" i="2"/>
  <c r="AA10" i="2"/>
  <c r="Z10" i="2"/>
  <c r="Y10" i="2"/>
  <c r="X10" i="2"/>
  <c r="W10" i="2"/>
  <c r="AC9" i="2"/>
  <c r="AB9" i="2"/>
  <c r="AA9" i="2"/>
  <c r="Z9" i="2"/>
  <c r="Y9" i="2"/>
  <c r="X9" i="2"/>
  <c r="W9" i="2"/>
  <c r="AC8" i="2"/>
  <c r="AB8" i="2"/>
  <c r="AA8" i="2"/>
  <c r="Z8" i="2"/>
  <c r="Y8" i="2"/>
  <c r="X8" i="2"/>
  <c r="W8" i="2"/>
  <c r="AC7" i="2"/>
  <c r="AB7" i="2"/>
  <c r="AA7" i="2"/>
  <c r="Z7" i="2"/>
  <c r="Y7" i="2"/>
  <c r="X7" i="2"/>
  <c r="W7" i="2"/>
  <c r="AC6" i="2"/>
  <c r="AB6" i="2"/>
  <c r="AA6" i="2"/>
  <c r="Z6" i="2"/>
  <c r="Y6" i="2"/>
  <c r="X6" i="2"/>
  <c r="W6" i="2"/>
  <c r="AC5" i="2"/>
  <c r="AB5" i="2"/>
  <c r="AA5" i="2"/>
  <c r="Z5" i="2"/>
  <c r="Y5" i="2"/>
  <c r="X5" i="2"/>
  <c r="W5" i="2"/>
  <c r="AC4" i="2"/>
  <c r="AB4" i="2"/>
  <c r="AA4" i="2"/>
  <c r="Z4" i="2"/>
  <c r="Y4" i="2"/>
  <c r="X4" i="2"/>
  <c r="W4" i="2"/>
  <c r="AC3" i="2"/>
  <c r="AB3" i="2"/>
  <c r="AA3" i="2"/>
  <c r="Z3" i="2"/>
  <c r="Y3" i="2"/>
  <c r="X3" i="2"/>
  <c r="W3" i="2"/>
  <c r="AC2" i="2"/>
  <c r="AB2" i="2"/>
  <c r="AA2" i="2"/>
  <c r="Z2" i="2"/>
  <c r="Y2" i="2"/>
  <c r="X2" i="2"/>
  <c r="W2" i="2"/>
  <c r="V2" i="2"/>
  <c r="U2" i="2"/>
  <c r="T2" i="2"/>
  <c r="S2" i="2"/>
  <c r="R2" i="2"/>
  <c r="H26" i="6"/>
  <c r="I26" i="6"/>
  <c r="B40" i="6"/>
  <c r="P13" i="6" s="1"/>
  <c r="B39" i="6"/>
  <c r="P12" i="6" s="1"/>
  <c r="B38" i="6"/>
  <c r="P11" i="6" s="1"/>
  <c r="B37" i="6"/>
  <c r="P10" i="6" s="1"/>
  <c r="B36" i="6"/>
  <c r="P9" i="6" s="1"/>
  <c r="B35" i="6"/>
  <c r="P8" i="6" s="1"/>
  <c r="B34" i="6"/>
  <c r="P7" i="6" s="1"/>
  <c r="B33" i="6"/>
  <c r="P6" i="6" s="1"/>
  <c r="B32" i="6"/>
  <c r="P5" i="6" s="1"/>
  <c r="B31" i="6"/>
  <c r="P4" i="6" s="1"/>
  <c r="B30" i="6"/>
  <c r="P3" i="6" s="1"/>
  <c r="J41" i="6"/>
  <c r="I41" i="6"/>
  <c r="H41" i="6"/>
  <c r="J40" i="6"/>
  <c r="I40" i="6"/>
  <c r="H40" i="6"/>
  <c r="J39" i="6"/>
  <c r="I39" i="6"/>
  <c r="H39" i="6"/>
  <c r="J38" i="6"/>
  <c r="I38" i="6"/>
  <c r="H38" i="6"/>
  <c r="V11" i="6" s="1"/>
  <c r="J37" i="6"/>
  <c r="I37" i="6"/>
  <c r="H37" i="6"/>
  <c r="V10" i="6" s="1"/>
  <c r="J36" i="6"/>
  <c r="I36" i="6"/>
  <c r="H36" i="6"/>
  <c r="V9" i="6" s="1"/>
  <c r="J35" i="6"/>
  <c r="I35" i="6"/>
  <c r="H35" i="6"/>
  <c r="V8" i="6" s="1"/>
  <c r="J34" i="6"/>
  <c r="I34" i="6"/>
  <c r="H34" i="6"/>
  <c r="J33" i="6"/>
  <c r="I33" i="6"/>
  <c r="H33" i="6"/>
  <c r="J32" i="6"/>
  <c r="I32" i="6"/>
  <c r="H32" i="6"/>
  <c r="J31" i="6"/>
  <c r="I31" i="6"/>
  <c r="H31" i="6"/>
  <c r="J30" i="6"/>
  <c r="I30" i="6"/>
  <c r="H30" i="6"/>
  <c r="G30" i="6"/>
  <c r="U3" i="6" s="1"/>
  <c r="J29" i="6"/>
  <c r="I29" i="6"/>
  <c r="H29" i="6"/>
  <c r="G29" i="6"/>
  <c r="U2" i="6" s="1"/>
  <c r="F29" i="6"/>
  <c r="T2" i="6" s="1"/>
  <c r="E29" i="6"/>
  <c r="S2" i="6" s="1"/>
  <c r="D29" i="6"/>
  <c r="R2" i="6" s="1"/>
  <c r="C29" i="6"/>
  <c r="Q2" i="6" s="1"/>
  <c r="P26" i="8"/>
  <c r="G26" i="8"/>
  <c r="F26" i="8"/>
  <c r="E26" i="8"/>
  <c r="D26" i="8"/>
  <c r="C26" i="8"/>
  <c r="G41" i="8"/>
  <c r="AA14" i="8" s="1"/>
  <c r="F41" i="8"/>
  <c r="Z14" i="8" s="1"/>
  <c r="E41" i="8"/>
  <c r="Y14" i="8" s="1"/>
  <c r="D41" i="8"/>
  <c r="X14" i="8" s="1"/>
  <c r="C41" i="8"/>
  <c r="W14" i="8" s="1"/>
  <c r="AD14" i="8" s="1"/>
  <c r="G40" i="8"/>
  <c r="AA13" i="8" s="1"/>
  <c r="F40" i="8"/>
  <c r="E40" i="8"/>
  <c r="Y13" i="8" s="1"/>
  <c r="D40" i="8"/>
  <c r="X13" i="8" s="1"/>
  <c r="C40" i="8"/>
  <c r="W13" i="8" s="1"/>
  <c r="G39" i="8"/>
  <c r="AA12" i="8" s="1"/>
  <c r="F39" i="8"/>
  <c r="E39" i="8"/>
  <c r="Y12" i="8" s="1"/>
  <c r="D39" i="8"/>
  <c r="X12" i="8" s="1"/>
  <c r="C39" i="8"/>
  <c r="W12" i="8" s="1"/>
  <c r="G38" i="8"/>
  <c r="AA11" i="8" s="1"/>
  <c r="F38" i="8"/>
  <c r="E38" i="8"/>
  <c r="Y11" i="8" s="1"/>
  <c r="D38" i="8"/>
  <c r="X11" i="8" s="1"/>
  <c r="C38" i="8"/>
  <c r="W11" i="8" s="1"/>
  <c r="G37" i="8"/>
  <c r="AA10" i="8" s="1"/>
  <c r="F37" i="8"/>
  <c r="E37" i="8"/>
  <c r="Y10" i="8" s="1"/>
  <c r="D37" i="8"/>
  <c r="X10" i="8" s="1"/>
  <c r="C37" i="8"/>
  <c r="W10" i="8" s="1"/>
  <c r="G36" i="8"/>
  <c r="AA9" i="8" s="1"/>
  <c r="F36" i="8"/>
  <c r="E36" i="8"/>
  <c r="Y9" i="8" s="1"/>
  <c r="D36" i="8"/>
  <c r="X9" i="8" s="1"/>
  <c r="C36" i="8"/>
  <c r="W9" i="8" s="1"/>
  <c r="G35" i="8"/>
  <c r="AA8" i="8" s="1"/>
  <c r="F35" i="8"/>
  <c r="E35" i="8"/>
  <c r="Y8" i="8" s="1"/>
  <c r="D35" i="8"/>
  <c r="X8" i="8" s="1"/>
  <c r="C35" i="8"/>
  <c r="W8" i="8" s="1"/>
  <c r="G34" i="8"/>
  <c r="AA7" i="8" s="1"/>
  <c r="F34" i="8"/>
  <c r="E34" i="8"/>
  <c r="Y7" i="8" s="1"/>
  <c r="D34" i="8"/>
  <c r="X7" i="8" s="1"/>
  <c r="C34" i="8"/>
  <c r="W7" i="8" s="1"/>
  <c r="G33" i="8"/>
  <c r="AA6" i="8" s="1"/>
  <c r="F33" i="8"/>
  <c r="E33" i="8"/>
  <c r="Y6" i="8" s="1"/>
  <c r="D33" i="8"/>
  <c r="X6" i="8" s="1"/>
  <c r="C33" i="8"/>
  <c r="W6" i="8" s="1"/>
  <c r="G32" i="8"/>
  <c r="AA5" i="8" s="1"/>
  <c r="F32" i="8"/>
  <c r="E32" i="8"/>
  <c r="Y5" i="8" s="1"/>
  <c r="D32" i="8"/>
  <c r="X5" i="8" s="1"/>
  <c r="C32" i="8"/>
  <c r="W5" i="8" s="1"/>
  <c r="G31" i="8"/>
  <c r="AA4" i="8" s="1"/>
  <c r="F31" i="8"/>
  <c r="E31" i="8"/>
  <c r="Y4" i="8" s="1"/>
  <c r="D31" i="8"/>
  <c r="X4" i="8" s="1"/>
  <c r="C31" i="8"/>
  <c r="W4" i="8" s="1"/>
  <c r="G30" i="8"/>
  <c r="AA3" i="8" s="1"/>
  <c r="F30" i="8"/>
  <c r="E30" i="8"/>
  <c r="Y3" i="8" s="1"/>
  <c r="D30" i="8"/>
  <c r="X3" i="8" s="1"/>
  <c r="C30" i="8"/>
  <c r="W3" i="8" s="1"/>
  <c r="A1" i="8" a="1"/>
  <c r="A1" i="8" s="1"/>
  <c r="A28" i="8" s="1"/>
  <c r="G26" i="7"/>
  <c r="F26" i="7"/>
  <c r="E26" i="7"/>
  <c r="D26" i="7"/>
  <c r="C26" i="7"/>
  <c r="F41" i="7"/>
  <c r="S14" i="7" s="1"/>
  <c r="E41" i="7"/>
  <c r="R14" i="7" s="1"/>
  <c r="D41" i="7"/>
  <c r="Q14" i="7" s="1"/>
  <c r="C41" i="7"/>
  <c r="F40" i="7"/>
  <c r="S13" i="7" s="1"/>
  <c r="E40" i="7"/>
  <c r="R13" i="7" s="1"/>
  <c r="D40" i="7"/>
  <c r="Q13" i="7" s="1"/>
  <c r="C40" i="7"/>
  <c r="P13" i="7" s="1"/>
  <c r="F39" i="7"/>
  <c r="S12" i="7" s="1"/>
  <c r="E39" i="7"/>
  <c r="R12" i="7" s="1"/>
  <c r="D39" i="7"/>
  <c r="Q12" i="7" s="1"/>
  <c r="C39" i="7"/>
  <c r="P12" i="7" s="1"/>
  <c r="F38" i="7"/>
  <c r="S11" i="7" s="1"/>
  <c r="E38" i="7"/>
  <c r="R11" i="7" s="1"/>
  <c r="D38" i="7"/>
  <c r="Q11" i="7" s="1"/>
  <c r="C38" i="7"/>
  <c r="P11" i="7" s="1"/>
  <c r="F37" i="7"/>
  <c r="S10" i="7" s="1"/>
  <c r="E37" i="7"/>
  <c r="R10" i="7" s="1"/>
  <c r="D37" i="7"/>
  <c r="Q10" i="7" s="1"/>
  <c r="C37" i="7"/>
  <c r="P10" i="7" s="1"/>
  <c r="F36" i="7"/>
  <c r="S9" i="7" s="1"/>
  <c r="E36" i="7"/>
  <c r="R9" i="7" s="1"/>
  <c r="D36" i="7"/>
  <c r="Q9" i="7" s="1"/>
  <c r="C36" i="7"/>
  <c r="P9" i="7" s="1"/>
  <c r="F35" i="7"/>
  <c r="S8" i="7" s="1"/>
  <c r="E35" i="7"/>
  <c r="R8" i="7" s="1"/>
  <c r="D35" i="7"/>
  <c r="Q8" i="7" s="1"/>
  <c r="C35" i="7"/>
  <c r="P8" i="7" s="1"/>
  <c r="F34" i="7"/>
  <c r="S7" i="7" s="1"/>
  <c r="E34" i="7"/>
  <c r="R7" i="7" s="1"/>
  <c r="D34" i="7"/>
  <c r="Q7" i="7" s="1"/>
  <c r="C34" i="7"/>
  <c r="P7" i="7" s="1"/>
  <c r="F33" i="7"/>
  <c r="S6" i="7" s="1"/>
  <c r="E33" i="7"/>
  <c r="R6" i="7" s="1"/>
  <c r="D33" i="7"/>
  <c r="Q6" i="7" s="1"/>
  <c r="C33" i="7"/>
  <c r="P6" i="7" s="1"/>
  <c r="F32" i="7"/>
  <c r="S5" i="7" s="1"/>
  <c r="E32" i="7"/>
  <c r="R5" i="7" s="1"/>
  <c r="D32" i="7"/>
  <c r="Q5" i="7" s="1"/>
  <c r="C32" i="7"/>
  <c r="P5" i="7" s="1"/>
  <c r="F31" i="7"/>
  <c r="S4" i="7" s="1"/>
  <c r="E31" i="7"/>
  <c r="R4" i="7" s="1"/>
  <c r="D31" i="7"/>
  <c r="Q4" i="7" s="1"/>
  <c r="C31" i="7"/>
  <c r="P4" i="7" s="1"/>
  <c r="E30" i="7"/>
  <c r="R3" i="7" s="1"/>
  <c r="D30" i="7"/>
  <c r="Q3" i="7" s="1"/>
  <c r="C30" i="7"/>
  <c r="P3" i="7" s="1"/>
  <c r="A1" i="7" a="1"/>
  <c r="A1" i="7" s="1"/>
  <c r="A28" i="7" s="1"/>
  <c r="N1" i="7" s="1"/>
  <c r="J26" i="6"/>
  <c r="G26" i="6"/>
  <c r="F26" i="6"/>
  <c r="E26" i="6"/>
  <c r="D26" i="6"/>
  <c r="G41" i="6"/>
  <c r="U14" i="6" s="1"/>
  <c r="F41" i="6"/>
  <c r="T14" i="6" s="1"/>
  <c r="E41" i="6"/>
  <c r="S14" i="6" s="1"/>
  <c r="D41" i="6"/>
  <c r="R14" i="6" s="1"/>
  <c r="C41" i="6"/>
  <c r="Q14" i="6" s="1"/>
  <c r="G40" i="6"/>
  <c r="U13" i="6" s="1"/>
  <c r="F40" i="6"/>
  <c r="T13" i="6" s="1"/>
  <c r="E40" i="6"/>
  <c r="S13" i="6" s="1"/>
  <c r="D40" i="6"/>
  <c r="R13" i="6" s="1"/>
  <c r="C40" i="6"/>
  <c r="Q13" i="6" s="1"/>
  <c r="G39" i="6"/>
  <c r="U12" i="6" s="1"/>
  <c r="F39" i="6"/>
  <c r="T12" i="6" s="1"/>
  <c r="E39" i="6"/>
  <c r="S12" i="6" s="1"/>
  <c r="D39" i="6"/>
  <c r="R12" i="6" s="1"/>
  <c r="C39" i="6"/>
  <c r="Q12" i="6" s="1"/>
  <c r="G38" i="6"/>
  <c r="U11" i="6" s="1"/>
  <c r="F38" i="6"/>
  <c r="T11" i="6" s="1"/>
  <c r="E38" i="6"/>
  <c r="S11" i="6" s="1"/>
  <c r="D38" i="6"/>
  <c r="R11" i="6" s="1"/>
  <c r="C38" i="6"/>
  <c r="Q11" i="6" s="1"/>
  <c r="X11" i="6" s="1"/>
  <c r="G37" i="6"/>
  <c r="U10" i="6" s="1"/>
  <c r="F37" i="6"/>
  <c r="T10" i="6" s="1"/>
  <c r="E37" i="6"/>
  <c r="S10" i="6" s="1"/>
  <c r="D37" i="6"/>
  <c r="R10" i="6" s="1"/>
  <c r="C37" i="6"/>
  <c r="Q10" i="6" s="1"/>
  <c r="G36" i="6"/>
  <c r="U9" i="6" s="1"/>
  <c r="F36" i="6"/>
  <c r="T9" i="6" s="1"/>
  <c r="E36" i="6"/>
  <c r="S9" i="6" s="1"/>
  <c r="D36" i="6"/>
  <c r="R9" i="6" s="1"/>
  <c r="C36" i="6"/>
  <c r="G35" i="6"/>
  <c r="U8" i="6" s="1"/>
  <c r="F35" i="6"/>
  <c r="T8" i="6" s="1"/>
  <c r="E35" i="6"/>
  <c r="S8" i="6" s="1"/>
  <c r="D35" i="6"/>
  <c r="R8" i="6" s="1"/>
  <c r="C35" i="6"/>
  <c r="Q8" i="6" s="1"/>
  <c r="X8" i="6" s="1"/>
  <c r="G34" i="6"/>
  <c r="U7" i="6" s="1"/>
  <c r="F34" i="6"/>
  <c r="T7" i="6" s="1"/>
  <c r="E34" i="6"/>
  <c r="S7" i="6" s="1"/>
  <c r="D34" i="6"/>
  <c r="R7" i="6" s="1"/>
  <c r="C34" i="6"/>
  <c r="G33" i="6"/>
  <c r="U6" i="6" s="1"/>
  <c r="F33" i="6"/>
  <c r="T6" i="6" s="1"/>
  <c r="E33" i="6"/>
  <c r="S6" i="6" s="1"/>
  <c r="D33" i="6"/>
  <c r="R6" i="6" s="1"/>
  <c r="C33" i="6"/>
  <c r="G32" i="6"/>
  <c r="U5" i="6" s="1"/>
  <c r="F32" i="6"/>
  <c r="T5" i="6" s="1"/>
  <c r="E32" i="6"/>
  <c r="S5" i="6" s="1"/>
  <c r="D32" i="6"/>
  <c r="R5" i="6" s="1"/>
  <c r="C32" i="6"/>
  <c r="G31" i="6"/>
  <c r="U4" i="6" s="1"/>
  <c r="F31" i="6"/>
  <c r="T4" i="6" s="1"/>
  <c r="E31" i="6"/>
  <c r="S4" i="6" s="1"/>
  <c r="D31" i="6"/>
  <c r="R4" i="6" s="1"/>
  <c r="C31" i="6"/>
  <c r="F30" i="6"/>
  <c r="T3" i="6" s="1"/>
  <c r="E30" i="6"/>
  <c r="S3" i="6" s="1"/>
  <c r="D30" i="6"/>
  <c r="R3" i="6" s="1"/>
  <c r="C30" i="6"/>
  <c r="A1" i="6" a="1"/>
  <c r="A1" i="6" s="1"/>
  <c r="A28" i="6" s="1"/>
  <c r="O1" i="6" s="1"/>
  <c r="Z381" i="5"/>
  <c r="Z380" i="5"/>
  <c r="Z379" i="5"/>
  <c r="Z378" i="5"/>
  <c r="Z377" i="5"/>
  <c r="Z376" i="5"/>
  <c r="Z375" i="5"/>
  <c r="Z374" i="5"/>
  <c r="Z373" i="5"/>
  <c r="Z372" i="5"/>
  <c r="Z371" i="5"/>
  <c r="Z370" i="5"/>
  <c r="Z369" i="5"/>
  <c r="Z368" i="5"/>
  <c r="Z367" i="5"/>
  <c r="Z366" i="5"/>
  <c r="Z365" i="5"/>
  <c r="Z364" i="5"/>
  <c r="Z363" i="5"/>
  <c r="Z362" i="5"/>
  <c r="Z361" i="5"/>
  <c r="Z360" i="5"/>
  <c r="Z359" i="5"/>
  <c r="Z358" i="5"/>
  <c r="Z357" i="5"/>
  <c r="Z356" i="5"/>
  <c r="Z355" i="5"/>
  <c r="Z354" i="5"/>
  <c r="Z353" i="5"/>
  <c r="Z352" i="5"/>
  <c r="Z351" i="5"/>
  <c r="Z350" i="5"/>
  <c r="Z349" i="5"/>
  <c r="Z348" i="5"/>
  <c r="Z347" i="5"/>
  <c r="Z346" i="5"/>
  <c r="Z345" i="5"/>
  <c r="Z344" i="5"/>
  <c r="Z343" i="5"/>
  <c r="Z342" i="5"/>
  <c r="Z341" i="5"/>
  <c r="Z340" i="5"/>
  <c r="Z339" i="5"/>
  <c r="Z338" i="5"/>
  <c r="Z337" i="5"/>
  <c r="Z336" i="5"/>
  <c r="Z335" i="5"/>
  <c r="Z334" i="5"/>
  <c r="Z333" i="5"/>
  <c r="Z332" i="5"/>
  <c r="Z331" i="5"/>
  <c r="Z330" i="5"/>
  <c r="Z329" i="5"/>
  <c r="Z328" i="5"/>
  <c r="Z327" i="5"/>
  <c r="Z326" i="5"/>
  <c r="Z325" i="5"/>
  <c r="Z324" i="5"/>
  <c r="Z323" i="5"/>
  <c r="Z322" i="5"/>
  <c r="Z321" i="5"/>
  <c r="Z320" i="5"/>
  <c r="Z319" i="5"/>
  <c r="Z318" i="5"/>
  <c r="Z317" i="5"/>
  <c r="Z316" i="5"/>
  <c r="Z315" i="5"/>
  <c r="Z314" i="5"/>
  <c r="Z313" i="5"/>
  <c r="Z312" i="5"/>
  <c r="Z311" i="5"/>
  <c r="Z310" i="5"/>
  <c r="Z309" i="5"/>
  <c r="Z308" i="5"/>
  <c r="Z307" i="5"/>
  <c r="Z306" i="5"/>
  <c r="Z305" i="5"/>
  <c r="Z304" i="5"/>
  <c r="Z303" i="5"/>
  <c r="Z302" i="5"/>
  <c r="Z301" i="5"/>
  <c r="Z300" i="5"/>
  <c r="Z299" i="5"/>
  <c r="Z298" i="5"/>
  <c r="Z297" i="5"/>
  <c r="Z296" i="5"/>
  <c r="Z295" i="5"/>
  <c r="Z294" i="5"/>
  <c r="Z293" i="5"/>
  <c r="Z292" i="5"/>
  <c r="Z291" i="5"/>
  <c r="Z290" i="5"/>
  <c r="Z289" i="5"/>
  <c r="Z288" i="5"/>
  <c r="Z287" i="5"/>
  <c r="Z286" i="5"/>
  <c r="Z285" i="5"/>
  <c r="Z284" i="5"/>
  <c r="Z283" i="5"/>
  <c r="Z282" i="5"/>
  <c r="Z281" i="5"/>
  <c r="Z280" i="5"/>
  <c r="Z279" i="5"/>
  <c r="Z278" i="5"/>
  <c r="Z277" i="5"/>
  <c r="Z276" i="5"/>
  <c r="Z275" i="5"/>
  <c r="Z274" i="5"/>
  <c r="Z273" i="5"/>
  <c r="Z272" i="5"/>
  <c r="Z271" i="5"/>
  <c r="Z270" i="5"/>
  <c r="Z269" i="5"/>
  <c r="Z268" i="5"/>
  <c r="Z267" i="5"/>
  <c r="Z266" i="5"/>
  <c r="Z265" i="5"/>
  <c r="Z264" i="5"/>
  <c r="Z263" i="5"/>
  <c r="Z262" i="5"/>
  <c r="Z261" i="5"/>
  <c r="Z260" i="5"/>
  <c r="Z259" i="5"/>
  <c r="Z258" i="5"/>
  <c r="Z257" i="5"/>
  <c r="Z256" i="5"/>
  <c r="Z255" i="5"/>
  <c r="Z254" i="5"/>
  <c r="Z253" i="5"/>
  <c r="Z252" i="5"/>
  <c r="Z251" i="5"/>
  <c r="Z250" i="5"/>
  <c r="Z249" i="5"/>
  <c r="Z248" i="5"/>
  <c r="Z247" i="5"/>
  <c r="Z246" i="5"/>
  <c r="Z245" i="5"/>
  <c r="Z244" i="5"/>
  <c r="Z243" i="5"/>
  <c r="Z242" i="5"/>
  <c r="Z241" i="5"/>
  <c r="Z240" i="5"/>
  <c r="Z239" i="5"/>
  <c r="Z238" i="5"/>
  <c r="Z237" i="5"/>
  <c r="Z236" i="5"/>
  <c r="Z235" i="5"/>
  <c r="Z234" i="5"/>
  <c r="Z233" i="5"/>
  <c r="Z232" i="5"/>
  <c r="Z231" i="5"/>
  <c r="Z230" i="5"/>
  <c r="Z229" i="5"/>
  <c r="Z228" i="5"/>
  <c r="Z227" i="5"/>
  <c r="Z226" i="5"/>
  <c r="Z225" i="5"/>
  <c r="Z224" i="5"/>
  <c r="Z223" i="5"/>
  <c r="Z222" i="5"/>
  <c r="Z221" i="5"/>
  <c r="Z220" i="5"/>
  <c r="Z219" i="5"/>
  <c r="Z218" i="5"/>
  <c r="Z217" i="5"/>
  <c r="Z216" i="5"/>
  <c r="Z215" i="5"/>
  <c r="Z214" i="5"/>
  <c r="Z213" i="5"/>
  <c r="Z212" i="5"/>
  <c r="Z211" i="5"/>
  <c r="Z210" i="5"/>
  <c r="Z209" i="5"/>
  <c r="Z208" i="5"/>
  <c r="Z207" i="5"/>
  <c r="Z206" i="5"/>
  <c r="Z205" i="5"/>
  <c r="Z204" i="5"/>
  <c r="Z203" i="5"/>
  <c r="Z202" i="5"/>
  <c r="Z201" i="5"/>
  <c r="Z200" i="5"/>
  <c r="Z199" i="5"/>
  <c r="Z198" i="5"/>
  <c r="Z197" i="5"/>
  <c r="Z196" i="5"/>
  <c r="Z195" i="5"/>
  <c r="Z194" i="5"/>
  <c r="Z193" i="5"/>
  <c r="Z192" i="5"/>
  <c r="Z191" i="5"/>
  <c r="Z190" i="5"/>
  <c r="Z189" i="5"/>
  <c r="Z188" i="5"/>
  <c r="Z187" i="5"/>
  <c r="Z186" i="5"/>
  <c r="Z185" i="5"/>
  <c r="Z184" i="5"/>
  <c r="Z183" i="5"/>
  <c r="Z182" i="5"/>
  <c r="Z181" i="5"/>
  <c r="Z180" i="5"/>
  <c r="Z179" i="5"/>
  <c r="Z178" i="5"/>
  <c r="Z177" i="5"/>
  <c r="Z176" i="5"/>
  <c r="Z175" i="5"/>
  <c r="Z174" i="5"/>
  <c r="Z173" i="5"/>
  <c r="Z172" i="5"/>
  <c r="Z171" i="5"/>
  <c r="Z170" i="5"/>
  <c r="Z169" i="5"/>
  <c r="Z168" i="5"/>
  <c r="Z167" i="5"/>
  <c r="Z166" i="5"/>
  <c r="Z165" i="5"/>
  <c r="Z164" i="5"/>
  <c r="Z163" i="5"/>
  <c r="Z162" i="5"/>
  <c r="Z161" i="5"/>
  <c r="Z160" i="5"/>
  <c r="Z159" i="5"/>
  <c r="Z158" i="5"/>
  <c r="Z157" i="5"/>
  <c r="Z156" i="5"/>
  <c r="Z155" i="5"/>
  <c r="Z154" i="5"/>
  <c r="Z153" i="5"/>
  <c r="Z152" i="5"/>
  <c r="Z151" i="5"/>
  <c r="Z150" i="5"/>
  <c r="Z149" i="5"/>
  <c r="Z148" i="5"/>
  <c r="Z147" i="5"/>
  <c r="Z146" i="5"/>
  <c r="Z145" i="5"/>
  <c r="Z144" i="5"/>
  <c r="Z143" i="5"/>
  <c r="Z142" i="5"/>
  <c r="Z141" i="5"/>
  <c r="Z140" i="5"/>
  <c r="Z139" i="5"/>
  <c r="Z138" i="5"/>
  <c r="Z137" i="5"/>
  <c r="Z136" i="5"/>
  <c r="Z135" i="5"/>
  <c r="Z134" i="5"/>
  <c r="Z133" i="5"/>
  <c r="Z132" i="5"/>
  <c r="Z131" i="5"/>
  <c r="Z130" i="5"/>
  <c r="Z129" i="5"/>
  <c r="Z128" i="5"/>
  <c r="Z127" i="5"/>
  <c r="Z126" i="5"/>
  <c r="Z125" i="5"/>
  <c r="Z124" i="5"/>
  <c r="Z123" i="5"/>
  <c r="Z122" i="5"/>
  <c r="Z121" i="5"/>
  <c r="Z120" i="5"/>
  <c r="Z119" i="5"/>
  <c r="Z118" i="5"/>
  <c r="Z117" i="5"/>
  <c r="Z116" i="5"/>
  <c r="Z115" i="5"/>
  <c r="Z114" i="5"/>
  <c r="Z113" i="5"/>
  <c r="Z112" i="5"/>
  <c r="Z111" i="5"/>
  <c r="Z110" i="5"/>
  <c r="Z109" i="5"/>
  <c r="Z108" i="5"/>
  <c r="Z107" i="5"/>
  <c r="Z106" i="5"/>
  <c r="Z105" i="5"/>
  <c r="Z104" i="5"/>
  <c r="Z103" i="5"/>
  <c r="Z102" i="5"/>
  <c r="Z101" i="5"/>
  <c r="Z100" i="5"/>
  <c r="Z99" i="5"/>
  <c r="Z98" i="5"/>
  <c r="Z97" i="5"/>
  <c r="Z96" i="5"/>
  <c r="Z95" i="5"/>
  <c r="Z94" i="5"/>
  <c r="Z93" i="5"/>
  <c r="Z92" i="5"/>
  <c r="Z91" i="5"/>
  <c r="Z90" i="5"/>
  <c r="Z89" i="5"/>
  <c r="Z88" i="5"/>
  <c r="Z87" i="5"/>
  <c r="Z86" i="5"/>
  <c r="Z85" i="5"/>
  <c r="Z84" i="5"/>
  <c r="Z83" i="5"/>
  <c r="Z82" i="5"/>
  <c r="Z81" i="5"/>
  <c r="Z80" i="5"/>
  <c r="Z79" i="5"/>
  <c r="Z78" i="5"/>
  <c r="Z77" i="5"/>
  <c r="Z76" i="5"/>
  <c r="Z75" i="5"/>
  <c r="Z74" i="5"/>
  <c r="Z73" i="5"/>
  <c r="Z72" i="5"/>
  <c r="Z71" i="5"/>
  <c r="Z70" i="5"/>
  <c r="Z69" i="5"/>
  <c r="Z68" i="5"/>
  <c r="Z67" i="5"/>
  <c r="Z66" i="5"/>
  <c r="Z65" i="5"/>
  <c r="Z64" i="5"/>
  <c r="Z63" i="5"/>
  <c r="Z62" i="5"/>
  <c r="Z61" i="5"/>
  <c r="Z60" i="5"/>
  <c r="Z59" i="5"/>
  <c r="Z58" i="5"/>
  <c r="Z57" i="5"/>
  <c r="Z56" i="5"/>
  <c r="Z55" i="5"/>
  <c r="Z54" i="5"/>
  <c r="Z53" i="5"/>
  <c r="Z52" i="5"/>
  <c r="Z51" i="5"/>
  <c r="Z50" i="5"/>
  <c r="Z49" i="5"/>
  <c r="Z48" i="5"/>
  <c r="Z47" i="5"/>
  <c r="Z46" i="5"/>
  <c r="Z45" i="5"/>
  <c r="Z44" i="5"/>
  <c r="Z43" i="5"/>
  <c r="Z42" i="5"/>
  <c r="Z41" i="5"/>
  <c r="Z40" i="5"/>
  <c r="Z39" i="5"/>
  <c r="Z38" i="5"/>
  <c r="Z37" i="5"/>
  <c r="Z36" i="5"/>
  <c r="Z35" i="5"/>
  <c r="Z34" i="5"/>
  <c r="Z33" i="5"/>
  <c r="Z32" i="5"/>
  <c r="Z31" i="5"/>
  <c r="Z30" i="5"/>
  <c r="Z29" i="5"/>
  <c r="Z28" i="5"/>
  <c r="Z27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A1" i="5" a="1"/>
  <c r="A1" i="5" s="1"/>
  <c r="N23" i="4"/>
  <c r="K23" i="4"/>
  <c r="F23" i="4"/>
  <c r="E23" i="4"/>
  <c r="D23" i="4"/>
  <c r="C23" i="4"/>
  <c r="U22" i="4"/>
  <c r="T22" i="4"/>
  <c r="S22" i="4"/>
  <c r="R22" i="4"/>
  <c r="U21" i="4"/>
  <c r="T21" i="4"/>
  <c r="S21" i="4"/>
  <c r="R21" i="4"/>
  <c r="U20" i="4"/>
  <c r="T20" i="4"/>
  <c r="S20" i="4"/>
  <c r="R20" i="4"/>
  <c r="U19" i="4"/>
  <c r="T19" i="4"/>
  <c r="S19" i="4"/>
  <c r="R19" i="4"/>
  <c r="U18" i="4"/>
  <c r="T18" i="4"/>
  <c r="S18" i="4"/>
  <c r="R18" i="4"/>
  <c r="U17" i="4"/>
  <c r="T17" i="4"/>
  <c r="S17" i="4"/>
  <c r="R17" i="4"/>
  <c r="U16" i="4"/>
  <c r="T16" i="4"/>
  <c r="S16" i="4"/>
  <c r="R16" i="4"/>
  <c r="U15" i="4"/>
  <c r="T15" i="4"/>
  <c r="S15" i="4"/>
  <c r="R15" i="4"/>
  <c r="U14" i="4"/>
  <c r="T14" i="4"/>
  <c r="S14" i="4"/>
  <c r="R14" i="4"/>
  <c r="U13" i="4"/>
  <c r="T13" i="4"/>
  <c r="S13" i="4"/>
  <c r="R13" i="4"/>
  <c r="U12" i="4"/>
  <c r="T12" i="4"/>
  <c r="S12" i="4"/>
  <c r="R12" i="4"/>
  <c r="U11" i="4"/>
  <c r="T11" i="4"/>
  <c r="S11" i="4"/>
  <c r="R11" i="4"/>
  <c r="U10" i="4"/>
  <c r="T10" i="4"/>
  <c r="S10" i="4"/>
  <c r="R10" i="4"/>
  <c r="U9" i="4"/>
  <c r="T9" i="4"/>
  <c r="S9" i="4"/>
  <c r="R9" i="4"/>
  <c r="U8" i="4"/>
  <c r="T8" i="4"/>
  <c r="S8" i="4"/>
  <c r="R8" i="4"/>
  <c r="U7" i="4"/>
  <c r="T7" i="4"/>
  <c r="S7" i="4"/>
  <c r="R7" i="4"/>
  <c r="U6" i="4"/>
  <c r="T6" i="4"/>
  <c r="S6" i="4"/>
  <c r="R6" i="4"/>
  <c r="U5" i="4"/>
  <c r="T5" i="4"/>
  <c r="S5" i="4"/>
  <c r="R5" i="4"/>
  <c r="U4" i="4"/>
  <c r="T4" i="4"/>
  <c r="S4" i="4"/>
  <c r="R4" i="4"/>
  <c r="U3" i="4"/>
  <c r="T3" i="4"/>
  <c r="S3" i="4"/>
  <c r="R3" i="4"/>
  <c r="A1" i="4" a="1"/>
  <c r="A1" i="4" s="1"/>
  <c r="P1" i="4" s="1"/>
  <c r="I23" i="3"/>
  <c r="P22" i="3"/>
  <c r="O22" i="3"/>
  <c r="N22" i="3"/>
  <c r="M22" i="3"/>
  <c r="P21" i="3"/>
  <c r="O21" i="3"/>
  <c r="N21" i="3"/>
  <c r="M21" i="3"/>
  <c r="P20" i="3"/>
  <c r="O20" i="3"/>
  <c r="N20" i="3"/>
  <c r="M20" i="3"/>
  <c r="P19" i="3"/>
  <c r="O19" i="3"/>
  <c r="N19" i="3"/>
  <c r="M19" i="3"/>
  <c r="P18" i="3"/>
  <c r="O18" i="3"/>
  <c r="N18" i="3"/>
  <c r="M18" i="3"/>
  <c r="P17" i="3"/>
  <c r="O17" i="3"/>
  <c r="N17" i="3"/>
  <c r="M17" i="3"/>
  <c r="P16" i="3"/>
  <c r="O16" i="3"/>
  <c r="N16" i="3"/>
  <c r="M16" i="3"/>
  <c r="P15" i="3"/>
  <c r="O15" i="3"/>
  <c r="N15" i="3"/>
  <c r="M15" i="3"/>
  <c r="P14" i="3"/>
  <c r="O14" i="3"/>
  <c r="N14" i="3"/>
  <c r="M14" i="3"/>
  <c r="P13" i="3"/>
  <c r="O13" i="3"/>
  <c r="N13" i="3"/>
  <c r="M13" i="3"/>
  <c r="P12" i="3"/>
  <c r="O12" i="3"/>
  <c r="N12" i="3"/>
  <c r="M12" i="3"/>
  <c r="P11" i="3"/>
  <c r="O11" i="3"/>
  <c r="N11" i="3"/>
  <c r="M11" i="3"/>
  <c r="P10" i="3"/>
  <c r="O10" i="3"/>
  <c r="N10" i="3"/>
  <c r="M10" i="3"/>
  <c r="P9" i="3"/>
  <c r="O9" i="3"/>
  <c r="N9" i="3"/>
  <c r="M9" i="3"/>
  <c r="P8" i="3"/>
  <c r="O8" i="3"/>
  <c r="N8" i="3"/>
  <c r="M8" i="3"/>
  <c r="P7" i="3"/>
  <c r="O7" i="3"/>
  <c r="N7" i="3"/>
  <c r="M7" i="3"/>
  <c r="P6" i="3"/>
  <c r="O6" i="3"/>
  <c r="N6" i="3"/>
  <c r="M6" i="3"/>
  <c r="P5" i="3"/>
  <c r="O5" i="3"/>
  <c r="N5" i="3"/>
  <c r="M5" i="3"/>
  <c r="P4" i="3"/>
  <c r="O4" i="3"/>
  <c r="N4" i="3"/>
  <c r="M4" i="3"/>
  <c r="P3" i="3"/>
  <c r="O3" i="3"/>
  <c r="N3" i="3"/>
  <c r="M3" i="3"/>
  <c r="A1" i="3" a="1"/>
  <c r="A1" i="3" s="1"/>
  <c r="K1" i="3" s="1"/>
  <c r="AB8" i="8" l="1"/>
  <c r="V12" i="6"/>
  <c r="X12" i="6" s="1"/>
  <c r="L36" i="6"/>
  <c r="Q9" i="6"/>
  <c r="X9" i="6" s="1"/>
  <c r="V13" i="6"/>
  <c r="X13" i="6"/>
  <c r="X10" i="6"/>
  <c r="V14" i="6"/>
  <c r="X14" i="6" s="1"/>
  <c r="R39" i="8"/>
  <c r="AB12" i="8"/>
  <c r="T14" i="7"/>
  <c r="R33" i="8"/>
  <c r="T7" i="7"/>
  <c r="AB13" i="8"/>
  <c r="L31" i="6"/>
  <c r="AB9" i="8"/>
  <c r="L30" i="6"/>
  <c r="AB5" i="8"/>
  <c r="R35" i="8"/>
  <c r="R31" i="8"/>
  <c r="AB4" i="8"/>
  <c r="R41" i="8"/>
  <c r="AB10" i="8"/>
  <c r="R32" i="8"/>
  <c r="AB11" i="8"/>
  <c r="AB6" i="8"/>
  <c r="AB7" i="8"/>
  <c r="R40" i="8"/>
  <c r="AB3" i="8"/>
  <c r="L34" i="6"/>
  <c r="L39" i="6"/>
  <c r="L33" i="6"/>
  <c r="L40" i="6"/>
  <c r="L37" i="6"/>
  <c r="L41" i="6"/>
  <c r="L35" i="6"/>
  <c r="L38" i="6"/>
  <c r="L32" i="6"/>
  <c r="W26" i="8"/>
  <c r="X26" i="8"/>
  <c r="Y26" i="8"/>
  <c r="AA26" i="8"/>
  <c r="R34" i="8"/>
  <c r="R38" i="8"/>
  <c r="R36" i="8"/>
  <c r="R30" i="8"/>
  <c r="R37" i="8"/>
  <c r="T4" i="7"/>
  <c r="K36" i="7"/>
  <c r="V9" i="7" s="1"/>
  <c r="K35" i="7"/>
  <c r="V8" i="7" s="1"/>
  <c r="T11" i="7"/>
  <c r="K34" i="7"/>
  <c r="V7" i="7" s="1"/>
  <c r="K33" i="7"/>
  <c r="V6" i="7" s="1"/>
  <c r="K40" i="7"/>
  <c r="V13" i="7" s="1"/>
  <c r="K32" i="7"/>
  <c r="V5" i="7" s="1"/>
  <c r="K37" i="7"/>
  <c r="V10" i="7" s="1"/>
  <c r="K39" i="7"/>
  <c r="V12" i="7" s="1"/>
  <c r="K31" i="7"/>
  <c r="V4" i="7" s="1"/>
  <c r="P14" i="7"/>
  <c r="K41" i="7"/>
  <c r="V14" i="7" s="1"/>
  <c r="K38" i="7"/>
  <c r="V11" i="7" s="1"/>
  <c r="K30" i="7"/>
  <c r="V3" i="7" s="1"/>
  <c r="T9" i="7"/>
  <c r="T12" i="7"/>
  <c r="T5" i="7"/>
  <c r="V4" i="6"/>
  <c r="V5" i="6"/>
  <c r="T6" i="7"/>
  <c r="T13" i="7"/>
  <c r="T8" i="7"/>
  <c r="T3" i="7"/>
  <c r="T10" i="7"/>
  <c r="Z13" i="8"/>
  <c r="Z10" i="8"/>
  <c r="Z7" i="8"/>
  <c r="Z4" i="8"/>
  <c r="Z6" i="8"/>
  <c r="Z11" i="8"/>
  <c r="Z8" i="8"/>
  <c r="AD8" i="8" s="1"/>
  <c r="Z5" i="8"/>
  <c r="Z12" i="8"/>
  <c r="Z3" i="8"/>
  <c r="Z9" i="8"/>
  <c r="O8" i="7"/>
  <c r="O7" i="7"/>
  <c r="O6" i="7"/>
  <c r="O13" i="7"/>
  <c r="O5" i="7"/>
  <c r="O12" i="7"/>
  <c r="O4" i="7"/>
  <c r="O11" i="7"/>
  <c r="O3" i="7"/>
  <c r="O10" i="7"/>
  <c r="O9" i="7"/>
  <c r="Q4" i="6"/>
  <c r="Q5" i="6"/>
  <c r="V6" i="6"/>
  <c r="V7" i="6"/>
  <c r="Q3" i="6"/>
  <c r="V3" i="6"/>
  <c r="Q6" i="6"/>
  <c r="Q7" i="6"/>
  <c r="O53" i="8"/>
  <c r="P53" i="8"/>
  <c r="N53" i="8"/>
  <c r="F53" i="8"/>
  <c r="G53" i="8"/>
  <c r="C53" i="8"/>
  <c r="E53" i="8"/>
  <c r="D53" i="8"/>
  <c r="W23" i="4"/>
  <c r="X23" i="4"/>
  <c r="Y23" i="4"/>
  <c r="AA23" i="4"/>
  <c r="AC23" i="4"/>
  <c r="V23" i="4"/>
  <c r="Z23" i="4"/>
  <c r="Q23" i="3"/>
  <c r="R23" i="3"/>
  <c r="S23" i="3"/>
  <c r="G53" i="7"/>
  <c r="H53" i="7"/>
  <c r="I53" i="7"/>
  <c r="F53" i="7"/>
  <c r="S26" i="7" s="1"/>
  <c r="C53" i="7"/>
  <c r="P26" i="7" s="1"/>
  <c r="D53" i="7"/>
  <c r="Q26" i="7" s="1"/>
  <c r="E53" i="7"/>
  <c r="R26" i="7" s="1"/>
  <c r="Z23" i="2"/>
  <c r="AA23" i="2"/>
  <c r="AB23" i="2"/>
  <c r="AC23" i="2"/>
  <c r="W23" i="2"/>
  <c r="X23" i="2"/>
  <c r="Y23" i="2"/>
  <c r="I53" i="6"/>
  <c r="J53" i="6"/>
  <c r="H53" i="6"/>
  <c r="E53" i="6"/>
  <c r="C53" i="6"/>
  <c r="F53" i="6"/>
  <c r="G53" i="6"/>
  <c r="D53" i="6"/>
  <c r="Z3" i="5"/>
  <c r="R23" i="4"/>
  <c r="S23" i="4"/>
  <c r="T23" i="4"/>
  <c r="U23" i="4"/>
  <c r="N23" i="3"/>
  <c r="O23" i="3"/>
  <c r="P23" i="3"/>
  <c r="M23" i="3"/>
  <c r="X5" i="6" l="1"/>
  <c r="R26" i="6"/>
  <c r="T26" i="6"/>
  <c r="S26" i="6"/>
  <c r="U26" i="6"/>
  <c r="Q26" i="6"/>
  <c r="AD13" i="8"/>
  <c r="X4" i="6"/>
  <c r="AD4" i="8"/>
  <c r="Z26" i="8"/>
  <c r="AD10" i="8"/>
  <c r="X7" i="6"/>
  <c r="X3" i="6"/>
  <c r="X6" i="6"/>
  <c r="AB26" i="8"/>
  <c r="AC26" i="8"/>
  <c r="AD12" i="8"/>
  <c r="AD11" i="8"/>
  <c r="AD9" i="8"/>
  <c r="T26" i="7"/>
  <c r="AD6" i="8"/>
  <c r="AD7" i="8"/>
  <c r="AD5" i="8"/>
  <c r="AD3" i="8"/>
  <c r="V26" i="6"/>
  <c r="V22" i="2"/>
  <c r="U22" i="2"/>
  <c r="T22" i="2"/>
  <c r="S22" i="2"/>
  <c r="R22" i="2"/>
  <c r="V21" i="2"/>
  <c r="U21" i="2"/>
  <c r="T21" i="2"/>
  <c r="S21" i="2"/>
  <c r="R21" i="2"/>
  <c r="V20" i="2"/>
  <c r="U20" i="2"/>
  <c r="T20" i="2"/>
  <c r="S20" i="2"/>
  <c r="R20" i="2"/>
  <c r="V19" i="2"/>
  <c r="U19" i="2"/>
  <c r="T19" i="2"/>
  <c r="S19" i="2"/>
  <c r="R19" i="2"/>
  <c r="V18" i="2"/>
  <c r="U18" i="2"/>
  <c r="T18" i="2"/>
  <c r="S18" i="2"/>
  <c r="R18" i="2"/>
  <c r="V17" i="2"/>
  <c r="U17" i="2"/>
  <c r="T17" i="2"/>
  <c r="S17" i="2"/>
  <c r="R17" i="2"/>
  <c r="V16" i="2"/>
  <c r="U16" i="2"/>
  <c r="T16" i="2"/>
  <c r="S16" i="2"/>
  <c r="R16" i="2"/>
  <c r="V15" i="2"/>
  <c r="U15" i="2"/>
  <c r="T15" i="2"/>
  <c r="S15" i="2"/>
  <c r="R15" i="2"/>
  <c r="V14" i="2"/>
  <c r="U14" i="2"/>
  <c r="T14" i="2"/>
  <c r="S14" i="2"/>
  <c r="R14" i="2"/>
  <c r="V13" i="2"/>
  <c r="U13" i="2"/>
  <c r="T13" i="2"/>
  <c r="S13" i="2"/>
  <c r="R13" i="2"/>
  <c r="V12" i="2"/>
  <c r="U12" i="2"/>
  <c r="T12" i="2"/>
  <c r="S12" i="2"/>
  <c r="R12" i="2"/>
  <c r="V11" i="2"/>
  <c r="U11" i="2"/>
  <c r="T11" i="2"/>
  <c r="S11" i="2"/>
  <c r="R11" i="2"/>
  <c r="V10" i="2"/>
  <c r="U10" i="2"/>
  <c r="T10" i="2"/>
  <c r="S10" i="2"/>
  <c r="R10" i="2"/>
  <c r="V9" i="2"/>
  <c r="U9" i="2"/>
  <c r="T9" i="2"/>
  <c r="S9" i="2"/>
  <c r="R9" i="2"/>
  <c r="V8" i="2"/>
  <c r="U8" i="2"/>
  <c r="T8" i="2"/>
  <c r="S8" i="2"/>
  <c r="R8" i="2"/>
  <c r="V7" i="2"/>
  <c r="U7" i="2"/>
  <c r="T7" i="2"/>
  <c r="S7" i="2"/>
  <c r="R7" i="2"/>
  <c r="R23" i="2" s="1"/>
  <c r="V6" i="2"/>
  <c r="U6" i="2"/>
  <c r="T6" i="2"/>
  <c r="S6" i="2"/>
  <c r="R6" i="2"/>
  <c r="V5" i="2"/>
  <c r="U5" i="2"/>
  <c r="T5" i="2"/>
  <c r="S5" i="2"/>
  <c r="R5" i="2"/>
  <c r="V4" i="2"/>
  <c r="U4" i="2"/>
  <c r="T4" i="2"/>
  <c r="S4" i="2"/>
  <c r="R4" i="2"/>
  <c r="V3" i="2"/>
  <c r="U3" i="2"/>
  <c r="T3" i="2"/>
  <c r="S3" i="2"/>
  <c r="R3" i="2"/>
  <c r="A1" i="2" a="1"/>
  <c r="A1" i="2" s="1"/>
  <c r="P1" i="2" s="1"/>
  <c r="N23" i="2"/>
  <c r="G23" i="2"/>
  <c r="F23" i="2"/>
  <c r="E23" i="2"/>
  <c r="D23" i="2"/>
  <c r="C23" i="2"/>
  <c r="S23" i="2" l="1"/>
  <c r="T23" i="2"/>
  <c r="V23" i="2"/>
  <c r="U23" i="2"/>
  <c r="A1" i="1" a="1"/>
  <c r="A1" i="1" s="1"/>
  <c r="X5" i="1" l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4" i="1"/>
  <c r="X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<sst xmlns="http://schemas.openxmlformats.org/spreadsheetml/2006/main" count="2671" uniqueCount="866">
  <si>
    <t>列番号</t>
    <rPh sb="0" eb="1">
      <t xml:space="preserve">レツ </t>
    </rPh>
    <rPh sb="1" eb="3">
      <t xml:space="preserve">ギョウバンゴウ </t>
    </rPh>
    <phoneticPr fontId="0"/>
  </si>
  <si>
    <t>列コード</t>
    <rPh sb="0" eb="1">
      <t xml:space="preserve">レツ </t>
    </rPh>
    <phoneticPr fontId="0"/>
  </si>
  <si>
    <t>部門名</t>
    <rPh sb="0" eb="3">
      <t xml:space="preserve">ブモンメイ </t>
    </rPh>
    <phoneticPr fontId="0"/>
  </si>
  <si>
    <t>011101</t>
  </si>
  <si>
    <t>米</t>
    <rPh sb="0" eb="1">
      <t>コメ</t>
    </rPh>
    <phoneticPr fontId="0"/>
  </si>
  <si>
    <t>011102</t>
  </si>
  <si>
    <t>麦類</t>
    <rPh sb="0" eb="2">
      <t>ムギルイ</t>
    </rPh>
    <phoneticPr fontId="0"/>
  </si>
  <si>
    <t>011201</t>
  </si>
  <si>
    <t>いも類</t>
  </si>
  <si>
    <t>011202</t>
  </si>
  <si>
    <t>豆類</t>
  </si>
  <si>
    <t>011301</t>
  </si>
  <si>
    <t>野菜</t>
    <phoneticPr fontId="0"/>
  </si>
  <si>
    <t>011401</t>
  </si>
  <si>
    <t>果実</t>
  </si>
  <si>
    <t>011501</t>
  </si>
  <si>
    <t>砂糖原料作物</t>
  </si>
  <si>
    <t>011502</t>
  </si>
  <si>
    <t>飲料用作物</t>
  </si>
  <si>
    <t>011509</t>
  </si>
  <si>
    <t>その他の食用耕種作物</t>
  </si>
  <si>
    <t>011601</t>
  </si>
  <si>
    <t>飼料作物</t>
  </si>
  <si>
    <t>011602</t>
  </si>
  <si>
    <t>種苗</t>
  </si>
  <si>
    <t>011603</t>
  </si>
  <si>
    <t>花き・花木類</t>
  </si>
  <si>
    <t>011609</t>
  </si>
  <si>
    <t>その他の非食用耕種作物</t>
  </si>
  <si>
    <t>012101</t>
  </si>
  <si>
    <t>酪農</t>
  </si>
  <si>
    <t>012102</t>
  </si>
  <si>
    <t>肉用牛</t>
  </si>
  <si>
    <t>012103</t>
  </si>
  <si>
    <t>豚</t>
  </si>
  <si>
    <t>012104</t>
  </si>
  <si>
    <t>鶏卵</t>
  </si>
  <si>
    <t>012105</t>
  </si>
  <si>
    <t>肉鶏</t>
  </si>
  <si>
    <t>012109</t>
  </si>
  <si>
    <t>その他の畜産</t>
  </si>
  <si>
    <t>013101</t>
  </si>
  <si>
    <t>獣医業</t>
  </si>
  <si>
    <t>013102</t>
  </si>
  <si>
    <t>農業サービス（獣医業を除く。）</t>
  </si>
  <si>
    <t>015101</t>
  </si>
  <si>
    <t>育林</t>
  </si>
  <si>
    <t>015201</t>
  </si>
  <si>
    <t>素材</t>
  </si>
  <si>
    <t>015301</t>
  </si>
  <si>
    <t>特用林産物（狩猟業を含む。）</t>
  </si>
  <si>
    <t>017101</t>
  </si>
  <si>
    <t>海面漁業</t>
    <rPh sb="0" eb="2">
      <t>カイメン</t>
    </rPh>
    <rPh sb="2" eb="4">
      <t>ギョギョウ</t>
    </rPh>
    <phoneticPr fontId="0"/>
  </si>
  <si>
    <t>017102</t>
  </si>
  <si>
    <t>海面養殖業</t>
  </si>
  <si>
    <t>017201</t>
  </si>
  <si>
    <t>内水面漁業・養殖業</t>
    <rPh sb="6" eb="8">
      <t xml:space="preserve">ヨウショク </t>
    </rPh>
    <rPh sb="8" eb="9">
      <t xml:space="preserve">ギョウ </t>
    </rPh>
    <phoneticPr fontId="0"/>
  </si>
  <si>
    <t>061101</t>
  </si>
  <si>
    <t>石炭・原油・天然ガス</t>
  </si>
  <si>
    <t>062101</t>
  </si>
  <si>
    <t>砂利・採石</t>
  </si>
  <si>
    <t>062102</t>
  </si>
  <si>
    <t>砕石</t>
    <rPh sb="0" eb="2">
      <t>サイセキ</t>
    </rPh>
    <phoneticPr fontId="0"/>
  </si>
  <si>
    <t>062909</t>
  </si>
  <si>
    <t>その他の鉱物</t>
    <rPh sb="2" eb="3">
      <t>タ</t>
    </rPh>
    <rPh sb="4" eb="6">
      <t>コウブツ</t>
    </rPh>
    <phoneticPr fontId="0"/>
  </si>
  <si>
    <t>111101</t>
  </si>
  <si>
    <t>食肉</t>
    <rPh sb="0" eb="2">
      <t>ショクニク</t>
    </rPh>
    <phoneticPr fontId="0"/>
  </si>
  <si>
    <t>111102</t>
  </si>
  <si>
    <t>酪農品</t>
  </si>
  <si>
    <t>111109</t>
  </si>
  <si>
    <t>その他の畜産食料品</t>
  </si>
  <si>
    <t>111201</t>
  </si>
  <si>
    <t>冷凍魚介類</t>
  </si>
  <si>
    <t>111202</t>
  </si>
  <si>
    <t>塩・干・くん製品</t>
  </si>
  <si>
    <t>111203</t>
  </si>
  <si>
    <t>水産びん・かん詰</t>
  </si>
  <si>
    <t>111204</t>
  </si>
  <si>
    <t>ねり製品</t>
  </si>
  <si>
    <t>111209</t>
  </si>
  <si>
    <t>その他の水産食料品</t>
    <rPh sb="6" eb="9">
      <t>ショクリョウヒン</t>
    </rPh>
    <phoneticPr fontId="0"/>
  </si>
  <si>
    <t>111301</t>
  </si>
  <si>
    <t>精穀</t>
  </si>
  <si>
    <t>111302</t>
  </si>
  <si>
    <t>製粉</t>
  </si>
  <si>
    <t>111401</t>
  </si>
  <si>
    <t>めん類</t>
  </si>
  <si>
    <t>111402</t>
  </si>
  <si>
    <t>パン類</t>
  </si>
  <si>
    <t>111403</t>
  </si>
  <si>
    <t>菓子類</t>
  </si>
  <si>
    <t>111501</t>
  </si>
  <si>
    <t>農産保存食料品</t>
  </si>
  <si>
    <t>111601</t>
  </si>
  <si>
    <t>砂糖</t>
  </si>
  <si>
    <t>111602</t>
  </si>
  <si>
    <t>でん粉</t>
  </si>
  <si>
    <t>111603</t>
  </si>
  <si>
    <t>ぶどう糖・水あめ・異性化糖</t>
  </si>
  <si>
    <t>111604</t>
  </si>
  <si>
    <t>動植物油脂</t>
    <rPh sb="0" eb="1">
      <t>ウゴ</t>
    </rPh>
    <phoneticPr fontId="0"/>
  </si>
  <si>
    <t>111605</t>
  </si>
  <si>
    <t>調味料</t>
  </si>
  <si>
    <t>111901</t>
  </si>
  <si>
    <t>冷凍調理食品</t>
  </si>
  <si>
    <t>111902</t>
  </si>
  <si>
    <t>レトルト食品</t>
  </si>
  <si>
    <t>111903</t>
  </si>
  <si>
    <t>そう菜・すし・弁当</t>
  </si>
  <si>
    <t>111909</t>
  </si>
  <si>
    <t>その他の食料品</t>
  </si>
  <si>
    <t>112101</t>
  </si>
  <si>
    <t>清酒</t>
  </si>
  <si>
    <t>112102</t>
  </si>
  <si>
    <t>ビール類</t>
    <rPh sb="3" eb="4">
      <t>ルイ</t>
    </rPh>
    <phoneticPr fontId="0"/>
  </si>
  <si>
    <t>112103</t>
  </si>
  <si>
    <t>ウイスキー類</t>
  </si>
  <si>
    <t>112109</t>
  </si>
  <si>
    <t>その他の酒類</t>
  </si>
  <si>
    <t>112901</t>
  </si>
  <si>
    <t>茶・コーヒー</t>
  </si>
  <si>
    <t>112902</t>
  </si>
  <si>
    <t>清涼飲料</t>
  </si>
  <si>
    <t>112903</t>
  </si>
  <si>
    <t>製氷</t>
  </si>
  <si>
    <t>113101</t>
  </si>
  <si>
    <t>飼料</t>
  </si>
  <si>
    <t>113102</t>
  </si>
  <si>
    <t>有機質肥料（別掲を除く。）</t>
  </si>
  <si>
    <t>114101</t>
  </si>
  <si>
    <t>たばこ</t>
  </si>
  <si>
    <t>151101</t>
  </si>
  <si>
    <t>紡績糸</t>
  </si>
  <si>
    <t>151201</t>
  </si>
  <si>
    <t>綿・スフ織物（合繊短繊維織物を含む。）</t>
  </si>
  <si>
    <t>151202</t>
  </si>
  <si>
    <t>絹・人絹織物（合繊長繊維織物を含む。）</t>
  </si>
  <si>
    <t>151209</t>
  </si>
  <si>
    <t>その他の織物</t>
  </si>
  <si>
    <t>151301</t>
  </si>
  <si>
    <t>ニット生地</t>
  </si>
  <si>
    <t>151401</t>
  </si>
  <si>
    <t>染色整理</t>
  </si>
  <si>
    <t>151909</t>
  </si>
  <si>
    <t>その他の繊維工業製品</t>
  </si>
  <si>
    <t>152101</t>
  </si>
  <si>
    <t>織物製衣服</t>
  </si>
  <si>
    <t>152102</t>
  </si>
  <si>
    <t>ニット製衣服</t>
  </si>
  <si>
    <t>152209</t>
  </si>
  <si>
    <t>その他の衣服・身の回り品</t>
  </si>
  <si>
    <t>152901</t>
  </si>
  <si>
    <t>寝具</t>
  </si>
  <si>
    <t>152902</t>
  </si>
  <si>
    <t>じゅうたん・床敷物</t>
  </si>
  <si>
    <t>152909</t>
  </si>
  <si>
    <t>その他の繊維既製品</t>
  </si>
  <si>
    <t>161101</t>
  </si>
  <si>
    <t>製材</t>
  </si>
  <si>
    <t>161102</t>
  </si>
  <si>
    <t>合板・集成材</t>
    <rPh sb="3" eb="6">
      <t>シュウセイザイ</t>
    </rPh>
    <phoneticPr fontId="0"/>
  </si>
  <si>
    <t>161103</t>
  </si>
  <si>
    <t>木材チップ</t>
  </si>
  <si>
    <t>161909</t>
  </si>
  <si>
    <t>その他の木製品</t>
  </si>
  <si>
    <t>162101</t>
  </si>
  <si>
    <t>木製家具</t>
  </si>
  <si>
    <t>162102</t>
  </si>
  <si>
    <t>金属製家具</t>
  </si>
  <si>
    <t>162103</t>
  </si>
  <si>
    <t>木製建具</t>
  </si>
  <si>
    <t>162109</t>
  </si>
  <si>
    <t>その他の家具・装備品</t>
    <rPh sb="2" eb="3">
      <t>タ</t>
    </rPh>
    <phoneticPr fontId="0"/>
  </si>
  <si>
    <t>163101</t>
  </si>
  <si>
    <t>パルプ</t>
  </si>
  <si>
    <t>163201</t>
  </si>
  <si>
    <t>洋紙・和紙</t>
  </si>
  <si>
    <t>163202</t>
  </si>
  <si>
    <t>板紙</t>
  </si>
  <si>
    <t>163301</t>
  </si>
  <si>
    <t>段ボール</t>
  </si>
  <si>
    <t>163302</t>
  </si>
  <si>
    <t>塗工紙・建設用加工紙</t>
  </si>
  <si>
    <t>164101</t>
  </si>
  <si>
    <t>段ボール箱</t>
  </si>
  <si>
    <t>164109</t>
  </si>
  <si>
    <t>その他の紙製容器</t>
  </si>
  <si>
    <t>164901</t>
  </si>
  <si>
    <t>紙製衛生材料・用品</t>
  </si>
  <si>
    <t>164909</t>
  </si>
  <si>
    <t>その他のパルプ・紙・紙加工品</t>
    <rPh sb="2" eb="3">
      <t>タ</t>
    </rPh>
    <rPh sb="8" eb="9">
      <t>カミ</t>
    </rPh>
    <rPh sb="10" eb="11">
      <t>カミ</t>
    </rPh>
    <rPh sb="11" eb="14">
      <t>カコウヒン</t>
    </rPh>
    <phoneticPr fontId="0"/>
  </si>
  <si>
    <t>191101</t>
  </si>
  <si>
    <t>印刷・製版・製本</t>
  </si>
  <si>
    <t>201101</t>
  </si>
  <si>
    <t>化学肥料</t>
  </si>
  <si>
    <t>202101</t>
  </si>
  <si>
    <t>ソーダ工業製品</t>
  </si>
  <si>
    <t>202901</t>
  </si>
  <si>
    <t>無機顔料</t>
  </si>
  <si>
    <t>202902</t>
  </si>
  <si>
    <t>圧縮ガス・液化ガス</t>
  </si>
  <si>
    <t>202903</t>
  </si>
  <si>
    <t>塩</t>
  </si>
  <si>
    <t>202909</t>
  </si>
  <si>
    <t>その他の無機化学工業製品</t>
  </si>
  <si>
    <t>203101</t>
  </si>
  <si>
    <t>石油化学基礎製品</t>
  </si>
  <si>
    <t>203102</t>
  </si>
  <si>
    <t>石油化学系芳香族製品</t>
  </si>
  <si>
    <t>204101</t>
  </si>
  <si>
    <t>脂肪族中間物</t>
  </si>
  <si>
    <t>204102</t>
  </si>
  <si>
    <t>環式中間物・合成染料・有機顔料</t>
    <rPh sb="6" eb="8">
      <t>ゴウセイ</t>
    </rPh>
    <rPh sb="8" eb="10">
      <t>センリョウ</t>
    </rPh>
    <rPh sb="11" eb="13">
      <t>ユウキ</t>
    </rPh>
    <rPh sb="13" eb="15">
      <t>ガンリョウ</t>
    </rPh>
    <phoneticPr fontId="0"/>
  </si>
  <si>
    <t>204201</t>
  </si>
  <si>
    <t>合成ゴム</t>
  </si>
  <si>
    <t>204901</t>
  </si>
  <si>
    <t>メタン誘導品</t>
  </si>
  <si>
    <t>204902</t>
  </si>
  <si>
    <t>可塑剤</t>
  </si>
  <si>
    <t>204909</t>
  </si>
  <si>
    <t>その他の有機化学工業製品</t>
  </si>
  <si>
    <t>205101</t>
  </si>
  <si>
    <t>熱硬化性樹脂</t>
  </si>
  <si>
    <t>205102</t>
  </si>
  <si>
    <t>熱可塑性樹脂</t>
  </si>
  <si>
    <t>205109</t>
  </si>
  <si>
    <t>その他の合成樹脂</t>
  </si>
  <si>
    <t>206101</t>
  </si>
  <si>
    <t>化学繊維</t>
    <rPh sb="0" eb="2">
      <t>カガク</t>
    </rPh>
    <rPh sb="2" eb="4">
      <t>センイ</t>
    </rPh>
    <phoneticPr fontId="0"/>
  </si>
  <si>
    <t>207101</t>
  </si>
  <si>
    <t>医薬品</t>
  </si>
  <si>
    <t>208101</t>
  </si>
  <si>
    <t>油脂加工製品・界面活性剤</t>
  </si>
  <si>
    <t>208201</t>
  </si>
  <si>
    <t>化粧品・歯磨</t>
  </si>
  <si>
    <t>208301</t>
  </si>
  <si>
    <t>塗料</t>
  </si>
  <si>
    <t>208302</t>
  </si>
  <si>
    <t>印刷インキ</t>
  </si>
  <si>
    <t>208401</t>
  </si>
  <si>
    <t>農薬</t>
  </si>
  <si>
    <t>208901</t>
  </si>
  <si>
    <t>ゼラチン・接着剤</t>
  </si>
  <si>
    <t>208902</t>
  </si>
  <si>
    <t>写真感光材料</t>
  </si>
  <si>
    <t>208909</t>
  </si>
  <si>
    <t>その他の化学最終製品</t>
  </si>
  <si>
    <t>211101</t>
  </si>
  <si>
    <t>石油製品</t>
  </si>
  <si>
    <t>212101</t>
  </si>
  <si>
    <t>石炭製品</t>
  </si>
  <si>
    <t>212102</t>
  </si>
  <si>
    <t>舗装材料</t>
  </si>
  <si>
    <t>221101</t>
  </si>
  <si>
    <t>プラスチック製品</t>
  </si>
  <si>
    <t>222101</t>
  </si>
  <si>
    <t>タイヤ・チューブ</t>
  </si>
  <si>
    <t>222909</t>
  </si>
  <si>
    <t>その他のゴム製品</t>
  </si>
  <si>
    <t>231101</t>
  </si>
  <si>
    <t>革製履物</t>
  </si>
  <si>
    <t>231201</t>
  </si>
  <si>
    <t>なめし革・革製品・毛皮（革製履物を除く。）</t>
  </si>
  <si>
    <t>251101</t>
  </si>
  <si>
    <t>板ガラス・安全ガラス</t>
  </si>
  <si>
    <t>251102</t>
  </si>
  <si>
    <t>ガラス繊維・同製品</t>
  </si>
  <si>
    <t>251109</t>
  </si>
  <si>
    <t>その他のガラス製品</t>
  </si>
  <si>
    <t>252101</t>
  </si>
  <si>
    <t>セメント</t>
  </si>
  <si>
    <t>252102</t>
  </si>
  <si>
    <t>生コンクリート</t>
  </si>
  <si>
    <t>252103</t>
  </si>
  <si>
    <t>セメント製品</t>
  </si>
  <si>
    <t>253101</t>
  </si>
  <si>
    <t>陶磁器</t>
  </si>
  <si>
    <t>259101</t>
  </si>
  <si>
    <t>耐火物</t>
  </si>
  <si>
    <t>259109</t>
  </si>
  <si>
    <t>その他の建設用土石製品</t>
  </si>
  <si>
    <t>259901</t>
  </si>
  <si>
    <t>炭素・黒鉛製品</t>
  </si>
  <si>
    <t>259902</t>
  </si>
  <si>
    <t>研磨材</t>
  </si>
  <si>
    <t>259909</t>
  </si>
  <si>
    <t>その他の窯業・土石製品</t>
  </si>
  <si>
    <t>261101</t>
  </si>
  <si>
    <t>銑鉄</t>
  </si>
  <si>
    <t>261102</t>
  </si>
  <si>
    <t>フェロアロイ</t>
  </si>
  <si>
    <t>261103</t>
  </si>
  <si>
    <t>粗鋼（転炉）</t>
  </si>
  <si>
    <t>261104</t>
  </si>
  <si>
    <t>粗鋼（電気炉）</t>
  </si>
  <si>
    <t>2612011</t>
  </si>
  <si>
    <t>鉄屑</t>
    <rPh sb="0" eb="1">
      <t xml:space="preserve">テツクズ </t>
    </rPh>
    <phoneticPr fontId="0"/>
  </si>
  <si>
    <t>262101</t>
  </si>
  <si>
    <t>熱間圧延鋼材</t>
  </si>
  <si>
    <t>262201</t>
  </si>
  <si>
    <t>鋼管</t>
  </si>
  <si>
    <t>262301</t>
  </si>
  <si>
    <t>冷間仕上鋼材</t>
  </si>
  <si>
    <t>262302</t>
  </si>
  <si>
    <t>めっき鋼材</t>
  </si>
  <si>
    <t>263101</t>
  </si>
  <si>
    <t>鋳鍛鋼</t>
  </si>
  <si>
    <t>263102</t>
  </si>
  <si>
    <t>鋳鉄管</t>
  </si>
  <si>
    <t>263103</t>
  </si>
  <si>
    <t>鋳鉄品・鍛工品（鉄）</t>
  </si>
  <si>
    <t>269901</t>
  </si>
  <si>
    <t>鉄鋼シャースリット業</t>
  </si>
  <si>
    <t>269909</t>
  </si>
  <si>
    <t>その他の鉄鋼製品</t>
  </si>
  <si>
    <t>271101</t>
  </si>
  <si>
    <t>銅</t>
  </si>
  <si>
    <t>271102</t>
  </si>
  <si>
    <t>鉛・亜鉛（再生を含む。）</t>
  </si>
  <si>
    <t>271103</t>
  </si>
  <si>
    <t>アルミニウム（再生を含む。）</t>
  </si>
  <si>
    <t>271109</t>
  </si>
  <si>
    <t>その他の非鉄金属地金</t>
  </si>
  <si>
    <t>2712011</t>
  </si>
  <si>
    <t>非鉄金属屑</t>
    <rPh sb="0" eb="2">
      <t xml:space="preserve">ヒテツキンゾククズ </t>
    </rPh>
    <rPh sb="4" eb="5">
      <t xml:space="preserve">クズ </t>
    </rPh>
    <phoneticPr fontId="0"/>
  </si>
  <si>
    <t>272101</t>
  </si>
  <si>
    <t>電線・ケーブル</t>
  </si>
  <si>
    <t>272102</t>
  </si>
  <si>
    <t>光ファイバケーブル</t>
  </si>
  <si>
    <t>272901</t>
  </si>
  <si>
    <t>伸銅品</t>
  </si>
  <si>
    <t>272902</t>
  </si>
  <si>
    <t>アルミ圧延製品</t>
  </si>
  <si>
    <t>272903</t>
  </si>
  <si>
    <t>非鉄金属素形材</t>
  </si>
  <si>
    <t>272904</t>
  </si>
  <si>
    <t>核燃料</t>
  </si>
  <si>
    <t>272909</t>
  </si>
  <si>
    <t>その他の非鉄金属製品</t>
  </si>
  <si>
    <t>281101</t>
  </si>
  <si>
    <t>建設用金属製品</t>
  </si>
  <si>
    <t>281201</t>
  </si>
  <si>
    <t>建築用金属製品</t>
  </si>
  <si>
    <t>289101</t>
  </si>
  <si>
    <t>ガス・石油機器・暖房・調理装置</t>
    <rPh sb="8" eb="10">
      <t>ダンボウ</t>
    </rPh>
    <rPh sb="11" eb="13">
      <t>チョウリ</t>
    </rPh>
    <rPh sb="13" eb="15">
      <t>ソウチ</t>
    </rPh>
    <phoneticPr fontId="0"/>
  </si>
  <si>
    <t>289901</t>
  </si>
  <si>
    <t>ボルト・ナット・リベット・スプリング</t>
  </si>
  <si>
    <t>289902</t>
  </si>
  <si>
    <t>金属製容器・製缶板金製品</t>
  </si>
  <si>
    <t>289903</t>
  </si>
  <si>
    <t>配管工事附属品・粉末や金製品・道具類</t>
    <rPh sb="4" eb="6">
      <t>フゾク</t>
    </rPh>
    <phoneticPr fontId="0"/>
  </si>
  <si>
    <t>289909</t>
  </si>
  <si>
    <t>その他の金属製品</t>
  </si>
  <si>
    <t>291101</t>
  </si>
  <si>
    <t>ボイラ</t>
  </si>
  <si>
    <t>291102</t>
  </si>
  <si>
    <t>タービン</t>
  </si>
  <si>
    <t>291103</t>
  </si>
  <si>
    <t>原動機</t>
  </si>
  <si>
    <t>291201</t>
  </si>
  <si>
    <t>ポンプ・圧縮機</t>
  </si>
  <si>
    <t>291301</t>
  </si>
  <si>
    <t>運搬機械</t>
  </si>
  <si>
    <t>291401</t>
  </si>
  <si>
    <t>冷凍機・温湿調整装置</t>
  </si>
  <si>
    <t>291901</t>
  </si>
  <si>
    <t>ベアリング</t>
  </si>
  <si>
    <t>291909</t>
  </si>
  <si>
    <t>その他のはん用機械</t>
    <rPh sb="2" eb="3">
      <t>タ</t>
    </rPh>
    <rPh sb="6" eb="7">
      <t>ヨウ</t>
    </rPh>
    <rPh sb="7" eb="9">
      <t>キカイ</t>
    </rPh>
    <phoneticPr fontId="0"/>
  </si>
  <si>
    <t>301101</t>
  </si>
  <si>
    <t>農業用機械</t>
    <rPh sb="2" eb="3">
      <t>ヨウ</t>
    </rPh>
    <phoneticPr fontId="0"/>
  </si>
  <si>
    <t>301201</t>
  </si>
  <si>
    <t>建設・鉱山機械</t>
    <rPh sb="0" eb="2">
      <t>ケンセツ</t>
    </rPh>
    <rPh sb="3" eb="5">
      <t>コウザン</t>
    </rPh>
    <phoneticPr fontId="0"/>
  </si>
  <si>
    <t>301301</t>
  </si>
  <si>
    <t>繊維機械</t>
  </si>
  <si>
    <t>301601</t>
  </si>
  <si>
    <t>金属工作機械</t>
  </si>
  <si>
    <t>301602</t>
  </si>
  <si>
    <t>金属加工機械</t>
  </si>
  <si>
    <t>301603</t>
  </si>
  <si>
    <t>機械工具</t>
  </si>
  <si>
    <t>301701</t>
  </si>
  <si>
    <t>半導体製造装置</t>
  </si>
  <si>
    <t>301901</t>
  </si>
  <si>
    <t>金型</t>
  </si>
  <si>
    <t>301902</t>
  </si>
  <si>
    <t>真空装置・真空機器</t>
    <rPh sb="0" eb="2">
      <t>シンクウ</t>
    </rPh>
    <rPh sb="2" eb="4">
      <t>ソウチ</t>
    </rPh>
    <rPh sb="5" eb="7">
      <t>シンクウ</t>
    </rPh>
    <rPh sb="7" eb="9">
      <t>キキ</t>
    </rPh>
    <phoneticPr fontId="0"/>
  </si>
  <si>
    <t>301903</t>
  </si>
  <si>
    <t>ロボット</t>
  </si>
  <si>
    <t>301905</t>
  </si>
  <si>
    <t>化学機械</t>
  </si>
  <si>
    <t>301909</t>
  </si>
  <si>
    <t>その他の生産用機械</t>
  </si>
  <si>
    <t>311101</t>
  </si>
  <si>
    <t>複写機</t>
  </si>
  <si>
    <t>311109</t>
  </si>
  <si>
    <t>その他の事務用機械</t>
  </si>
  <si>
    <t>311201</t>
  </si>
  <si>
    <t>サービス用・娯楽用機器</t>
    <rPh sb="6" eb="9">
      <t>ゴラクヨウ</t>
    </rPh>
    <phoneticPr fontId="0"/>
  </si>
  <si>
    <t>311301</t>
  </si>
  <si>
    <t>計測機器</t>
    <rPh sb="0" eb="2">
      <t>ケイソク</t>
    </rPh>
    <rPh sb="2" eb="4">
      <t>キキ</t>
    </rPh>
    <phoneticPr fontId="0"/>
  </si>
  <si>
    <t>311401</t>
  </si>
  <si>
    <t>医療用機械器具</t>
  </si>
  <si>
    <t>311501</t>
  </si>
  <si>
    <t>光学機械・レンズ</t>
    <rPh sb="0" eb="2">
      <t>コウガク</t>
    </rPh>
    <rPh sb="2" eb="4">
      <t>キカイ</t>
    </rPh>
    <phoneticPr fontId="0"/>
  </si>
  <si>
    <t>311601</t>
  </si>
  <si>
    <t>武器</t>
  </si>
  <si>
    <t>321101</t>
  </si>
  <si>
    <t>半導体素子</t>
  </si>
  <si>
    <t>321102</t>
  </si>
  <si>
    <t>集積回路</t>
  </si>
  <si>
    <t>321103</t>
  </si>
  <si>
    <t>液晶パネル</t>
  </si>
  <si>
    <t>321104</t>
  </si>
  <si>
    <t>フラットパネル・電子管</t>
    <rPh sb="8" eb="11">
      <t>デンシカン</t>
    </rPh>
    <phoneticPr fontId="0"/>
  </si>
  <si>
    <t>329909</t>
  </si>
  <si>
    <t>その他の電子部品</t>
    <rPh sb="6" eb="7">
      <t>ブ</t>
    </rPh>
    <phoneticPr fontId="0"/>
  </si>
  <si>
    <t>331101</t>
  </si>
  <si>
    <t>回転電気機械</t>
  </si>
  <si>
    <t>331102</t>
  </si>
  <si>
    <t>変圧器・変成器</t>
  </si>
  <si>
    <t>331103</t>
  </si>
  <si>
    <t>開閉制御装置・配電盤</t>
  </si>
  <si>
    <t>331104</t>
  </si>
  <si>
    <t>配線器具</t>
    <rPh sb="0" eb="2">
      <t>ハイセン</t>
    </rPh>
    <rPh sb="2" eb="4">
      <t>キグ</t>
    </rPh>
    <phoneticPr fontId="0"/>
  </si>
  <si>
    <t>331105</t>
  </si>
  <si>
    <t>内燃機関電装品</t>
    <rPh sb="0" eb="2">
      <t>ナイネン</t>
    </rPh>
    <rPh sb="2" eb="4">
      <t>キカン</t>
    </rPh>
    <rPh sb="4" eb="7">
      <t>デンソウヒン</t>
    </rPh>
    <phoneticPr fontId="0"/>
  </si>
  <si>
    <t>331109</t>
  </si>
  <si>
    <t>その他の産業用電気機器</t>
    <rPh sb="7" eb="9">
      <t>デンキ</t>
    </rPh>
    <rPh sb="9" eb="11">
      <t>キキ</t>
    </rPh>
    <phoneticPr fontId="0"/>
  </si>
  <si>
    <t>332101</t>
  </si>
  <si>
    <t>民生用エアコンディショナ</t>
    <rPh sb="0" eb="2">
      <t>ミンセイ</t>
    </rPh>
    <rPh sb="2" eb="3">
      <t>ヨウ</t>
    </rPh>
    <phoneticPr fontId="0"/>
  </si>
  <si>
    <t>332102</t>
  </si>
  <si>
    <t>民生用電気機器（エアコンを除く。）</t>
    <rPh sb="0" eb="2">
      <t>ミンセイ</t>
    </rPh>
    <rPh sb="2" eb="3">
      <t>ヨウ</t>
    </rPh>
    <rPh sb="3" eb="5">
      <t>デンキ</t>
    </rPh>
    <rPh sb="5" eb="7">
      <t>キキ</t>
    </rPh>
    <phoneticPr fontId="0"/>
  </si>
  <si>
    <t>333101</t>
  </si>
  <si>
    <t>電子応用装置</t>
  </si>
  <si>
    <t>333201</t>
  </si>
  <si>
    <t>電気計測器</t>
  </si>
  <si>
    <t>339901</t>
  </si>
  <si>
    <t>電球類</t>
  </si>
  <si>
    <t>339902</t>
  </si>
  <si>
    <t>電気照明器具</t>
  </si>
  <si>
    <t>339903</t>
  </si>
  <si>
    <t>電池</t>
  </si>
  <si>
    <t>339909</t>
  </si>
  <si>
    <t>その他の電気機械器具</t>
  </si>
  <si>
    <t>341101</t>
  </si>
  <si>
    <t>有線電気通信機器</t>
  </si>
  <si>
    <t>341102</t>
  </si>
  <si>
    <t>携帯電話機</t>
    <rPh sb="0" eb="2">
      <t>ケイタイ</t>
    </rPh>
    <rPh sb="2" eb="4">
      <t>デンワ</t>
    </rPh>
    <rPh sb="4" eb="5">
      <t>キ</t>
    </rPh>
    <phoneticPr fontId="0"/>
  </si>
  <si>
    <t>341103</t>
  </si>
  <si>
    <t>無線電気通信機器（携帯電話機を除く。）</t>
    <rPh sb="9" eb="11">
      <t>ケイタイ</t>
    </rPh>
    <rPh sb="11" eb="13">
      <t>デンワ</t>
    </rPh>
    <rPh sb="13" eb="14">
      <t>キ</t>
    </rPh>
    <phoneticPr fontId="0"/>
  </si>
  <si>
    <t>341104</t>
  </si>
  <si>
    <t>ラジオ・テレビ受信機</t>
  </si>
  <si>
    <t>341109</t>
  </si>
  <si>
    <t>その他の電気通信機器</t>
  </si>
  <si>
    <t>341201</t>
  </si>
  <si>
    <t>ビデオ機器・デジタルカメラ</t>
  </si>
  <si>
    <t>341202</t>
  </si>
  <si>
    <t>電気音響機器</t>
  </si>
  <si>
    <t>342101</t>
  </si>
  <si>
    <t>パーソナルコンピュータ</t>
  </si>
  <si>
    <t>342102</t>
  </si>
  <si>
    <t>電子計算機本体（パソコンを除く。）</t>
    <rPh sb="0" eb="2">
      <t>デンシ</t>
    </rPh>
    <rPh sb="2" eb="5">
      <t>ケイサンキ</t>
    </rPh>
    <rPh sb="5" eb="7">
      <t>ホンタイ</t>
    </rPh>
    <phoneticPr fontId="0"/>
  </si>
  <si>
    <t>342103</t>
  </si>
  <si>
    <t>電子計算機附属装置</t>
    <rPh sb="5" eb="7">
      <t>フゾク</t>
    </rPh>
    <phoneticPr fontId="0"/>
  </si>
  <si>
    <t>351101</t>
  </si>
  <si>
    <t>乗用車</t>
  </si>
  <si>
    <t>352101</t>
  </si>
  <si>
    <t>トラック・バス・その他の自動車</t>
  </si>
  <si>
    <t>352201</t>
  </si>
  <si>
    <t>二輪自動車</t>
  </si>
  <si>
    <t>353101</t>
  </si>
  <si>
    <t>自動車用内燃機関</t>
  </si>
  <si>
    <t>353102</t>
  </si>
  <si>
    <t>自動車部品</t>
  </si>
  <si>
    <t>354101</t>
  </si>
  <si>
    <t>鋼船</t>
  </si>
  <si>
    <t>354102</t>
  </si>
  <si>
    <t>その他の船舶</t>
  </si>
  <si>
    <t>354103</t>
  </si>
  <si>
    <t>舶用内燃機関</t>
  </si>
  <si>
    <t>354110</t>
  </si>
  <si>
    <t>船舶修理</t>
  </si>
  <si>
    <t>359101</t>
  </si>
  <si>
    <t>鉄道車両</t>
  </si>
  <si>
    <t>359110</t>
  </si>
  <si>
    <t>鉄道車両修理</t>
  </si>
  <si>
    <t>359201</t>
  </si>
  <si>
    <t>航空機</t>
  </si>
  <si>
    <t>359210</t>
  </si>
  <si>
    <t>航空機修理</t>
  </si>
  <si>
    <t>359901</t>
  </si>
  <si>
    <t>自転車</t>
  </si>
  <si>
    <t>359909</t>
  </si>
  <si>
    <t>その他の輸送機械</t>
  </si>
  <si>
    <t>391101</t>
  </si>
  <si>
    <t>がん具</t>
  </si>
  <si>
    <t>391102</t>
  </si>
  <si>
    <t>運動用品</t>
  </si>
  <si>
    <t>391901</t>
  </si>
  <si>
    <t>身辺細貨品</t>
  </si>
  <si>
    <t>391902</t>
  </si>
  <si>
    <t>時計</t>
  </si>
  <si>
    <t>391903</t>
  </si>
  <si>
    <t>楽器</t>
  </si>
  <si>
    <t>391904</t>
  </si>
  <si>
    <t>筆記具・文具</t>
  </si>
  <si>
    <t>391905</t>
  </si>
  <si>
    <t>畳・わら加工品</t>
  </si>
  <si>
    <t>391906</t>
  </si>
  <si>
    <t>情報記録物</t>
  </si>
  <si>
    <t>391909</t>
  </si>
  <si>
    <t>その他の製造工業製品</t>
  </si>
  <si>
    <t>411101</t>
  </si>
  <si>
    <t>住宅建築（木造）</t>
  </si>
  <si>
    <t>411102</t>
  </si>
  <si>
    <t>住宅建築（非木造）</t>
  </si>
  <si>
    <t>411201</t>
  </si>
  <si>
    <t>非住宅建築（木造）</t>
  </si>
  <si>
    <t>411202</t>
  </si>
  <si>
    <t>非住宅建築（非木造）</t>
  </si>
  <si>
    <t>412101</t>
  </si>
  <si>
    <t>建設補修</t>
  </si>
  <si>
    <t>413101</t>
  </si>
  <si>
    <t>道路関係公共事業</t>
  </si>
  <si>
    <t>413102</t>
  </si>
  <si>
    <t>河川・下水道・その他の公共事業</t>
  </si>
  <si>
    <t>413103</t>
  </si>
  <si>
    <t>農林関係公共事業</t>
  </si>
  <si>
    <t>419101</t>
  </si>
  <si>
    <t>鉄道軌道建設</t>
  </si>
  <si>
    <t>419102</t>
  </si>
  <si>
    <t>電力施設建設</t>
  </si>
  <si>
    <t>419103</t>
  </si>
  <si>
    <t>電気通信施設建設</t>
  </si>
  <si>
    <t>419109</t>
  </si>
  <si>
    <t>その他の土木建設</t>
  </si>
  <si>
    <t>461101</t>
  </si>
  <si>
    <t>事業用発電</t>
    <rPh sb="0" eb="3">
      <t>ジギョウヨウ</t>
    </rPh>
    <rPh sb="3" eb="5">
      <t>ハツデン</t>
    </rPh>
    <phoneticPr fontId="0"/>
  </si>
  <si>
    <t>461103</t>
  </si>
  <si>
    <t>自家発電</t>
  </si>
  <si>
    <t>462101</t>
  </si>
  <si>
    <t>都市ガス</t>
  </si>
  <si>
    <t>462201</t>
  </si>
  <si>
    <t>熱供給業</t>
  </si>
  <si>
    <t>471101</t>
  </si>
  <si>
    <t>上水道・簡易水道</t>
  </si>
  <si>
    <t>471102</t>
  </si>
  <si>
    <t>工業用水</t>
  </si>
  <si>
    <t>471103</t>
  </si>
  <si>
    <t>下水道★★</t>
  </si>
  <si>
    <t>481101</t>
  </si>
  <si>
    <t>廃棄物処理（公営）★★</t>
  </si>
  <si>
    <t>481102</t>
  </si>
  <si>
    <t>廃棄物処理</t>
  </si>
  <si>
    <t>511101</t>
  </si>
  <si>
    <t>卸売</t>
  </si>
  <si>
    <t>511201</t>
  </si>
  <si>
    <t>小売</t>
  </si>
  <si>
    <t>531101</t>
  </si>
  <si>
    <t>金融</t>
  </si>
  <si>
    <t>531201</t>
  </si>
  <si>
    <t>生命保険</t>
  </si>
  <si>
    <t>531202</t>
  </si>
  <si>
    <t>損害保険</t>
  </si>
  <si>
    <t>551101</t>
  </si>
  <si>
    <t>不動産仲介・管理業</t>
  </si>
  <si>
    <t>551102</t>
  </si>
  <si>
    <t>不動産賃貸業</t>
  </si>
  <si>
    <t>552101</t>
  </si>
  <si>
    <t>住宅賃貸料</t>
  </si>
  <si>
    <t>553101</t>
  </si>
  <si>
    <t>住宅賃貸料（帰属家賃）</t>
    <rPh sb="0" eb="2">
      <t>ジュウタク</t>
    </rPh>
    <rPh sb="2" eb="5">
      <t>チンタイリョウ</t>
    </rPh>
    <rPh sb="6" eb="8">
      <t>キゾク</t>
    </rPh>
    <rPh sb="8" eb="10">
      <t>ヤチン</t>
    </rPh>
    <phoneticPr fontId="0"/>
  </si>
  <si>
    <t>571101</t>
  </si>
  <si>
    <t>鉄道旅客輸送</t>
  </si>
  <si>
    <t>571201</t>
  </si>
  <si>
    <t>鉄道貨物輸送</t>
  </si>
  <si>
    <t>572101</t>
  </si>
  <si>
    <t>バス</t>
  </si>
  <si>
    <t>572102</t>
  </si>
  <si>
    <t>ハイヤー・タクシー</t>
  </si>
  <si>
    <t>572201</t>
  </si>
  <si>
    <t>道路貨物輸送（自家輸送を除く。）</t>
    <rPh sb="7" eb="9">
      <t>ジカ</t>
    </rPh>
    <rPh sb="9" eb="11">
      <t>ユソウ</t>
    </rPh>
    <phoneticPr fontId="0"/>
  </si>
  <si>
    <t>574101</t>
  </si>
  <si>
    <t>外洋輸送</t>
  </si>
  <si>
    <t>574201</t>
  </si>
  <si>
    <t>沿海・内水面輸送</t>
  </si>
  <si>
    <t>574301</t>
  </si>
  <si>
    <t>港湾運送</t>
  </si>
  <si>
    <t>575101</t>
  </si>
  <si>
    <t>航空輸送</t>
  </si>
  <si>
    <t>576101</t>
  </si>
  <si>
    <t>貨物利用運送</t>
    <rPh sb="2" eb="4">
      <t>リヨウ</t>
    </rPh>
    <rPh sb="4" eb="6">
      <t>ウンソウ</t>
    </rPh>
    <phoneticPr fontId="0"/>
  </si>
  <si>
    <t>577101</t>
  </si>
  <si>
    <t>倉庫</t>
  </si>
  <si>
    <t>578101</t>
  </si>
  <si>
    <t>こん包</t>
  </si>
  <si>
    <t>578901</t>
  </si>
  <si>
    <t>道路輸送施設提供</t>
  </si>
  <si>
    <t>578903</t>
  </si>
  <si>
    <t>水運施設管理</t>
    <rPh sb="0" eb="2">
      <t>スイウン</t>
    </rPh>
    <rPh sb="2" eb="4">
      <t>シセツ</t>
    </rPh>
    <rPh sb="4" eb="6">
      <t>カンリ</t>
    </rPh>
    <phoneticPr fontId="0"/>
  </si>
  <si>
    <t>578904</t>
  </si>
  <si>
    <t>水運附帯サービス</t>
    <rPh sb="2" eb="4">
      <t>フタイ</t>
    </rPh>
    <phoneticPr fontId="0"/>
  </si>
  <si>
    <t>578905</t>
  </si>
  <si>
    <t>航空施設管理（公営）★★</t>
  </si>
  <si>
    <t>578906</t>
  </si>
  <si>
    <t>航空施設管理</t>
  </si>
  <si>
    <t>578907</t>
  </si>
  <si>
    <t>航空附帯サービス</t>
    <rPh sb="2" eb="4">
      <t>フタイ</t>
    </rPh>
    <phoneticPr fontId="0"/>
  </si>
  <si>
    <t>578909</t>
  </si>
  <si>
    <t>旅行・その他の運輸附帯サービス</t>
    <rPh sb="9" eb="11">
      <t>フタイ</t>
    </rPh>
    <phoneticPr fontId="0"/>
  </si>
  <si>
    <t>579101</t>
  </si>
  <si>
    <t>郵便・信書便</t>
    <rPh sb="3" eb="5">
      <t>シンショ</t>
    </rPh>
    <rPh sb="5" eb="6">
      <t>ビン</t>
    </rPh>
    <phoneticPr fontId="0"/>
  </si>
  <si>
    <t>591101</t>
  </si>
  <si>
    <t>固定電気通信</t>
    <rPh sb="0" eb="2">
      <t>コテイ</t>
    </rPh>
    <rPh sb="2" eb="4">
      <t>デンキ</t>
    </rPh>
    <rPh sb="4" eb="6">
      <t>ツウシン</t>
    </rPh>
    <phoneticPr fontId="0"/>
  </si>
  <si>
    <t>591102</t>
  </si>
  <si>
    <t>移動電気通信</t>
    <rPh sb="0" eb="2">
      <t>イドウ</t>
    </rPh>
    <rPh sb="2" eb="4">
      <t>デンキ</t>
    </rPh>
    <rPh sb="4" eb="6">
      <t>ツウシン</t>
    </rPh>
    <phoneticPr fontId="0"/>
  </si>
  <si>
    <t>591103</t>
  </si>
  <si>
    <t>電気通信に附帯するサービス</t>
    <rPh sb="0" eb="2">
      <t>デンキ</t>
    </rPh>
    <rPh sb="2" eb="4">
      <t>ツウシン</t>
    </rPh>
    <rPh sb="5" eb="7">
      <t>フタイ</t>
    </rPh>
    <phoneticPr fontId="0"/>
  </si>
  <si>
    <t>592101</t>
  </si>
  <si>
    <t>公共放送</t>
  </si>
  <si>
    <t>592102</t>
  </si>
  <si>
    <t>民間放送</t>
  </si>
  <si>
    <t>592103</t>
  </si>
  <si>
    <t>有線放送</t>
  </si>
  <si>
    <t>593101</t>
  </si>
  <si>
    <t>情報サービス</t>
  </si>
  <si>
    <t>594101</t>
  </si>
  <si>
    <t>インターネット附随サービス</t>
    <rPh sb="7" eb="9">
      <t>フズイ</t>
    </rPh>
    <phoneticPr fontId="0"/>
  </si>
  <si>
    <t>595101</t>
  </si>
  <si>
    <t>映像・音声・文字情報制作（新聞・出版を除く。）</t>
    <rPh sb="0" eb="2">
      <t>エイゾウ</t>
    </rPh>
    <rPh sb="3" eb="5">
      <t>オンセイ</t>
    </rPh>
    <rPh sb="6" eb="8">
      <t>モジ</t>
    </rPh>
    <rPh sb="8" eb="10">
      <t>ジョウホウ</t>
    </rPh>
    <rPh sb="10" eb="12">
      <t>セイサク</t>
    </rPh>
    <rPh sb="13" eb="15">
      <t>シンブン</t>
    </rPh>
    <rPh sb="16" eb="18">
      <t>シュッパン</t>
    </rPh>
    <rPh sb="19" eb="20">
      <t>ノゾ</t>
    </rPh>
    <phoneticPr fontId="0"/>
  </si>
  <si>
    <t>595102</t>
  </si>
  <si>
    <t>新聞</t>
    <rPh sb="0" eb="2">
      <t>シンブン</t>
    </rPh>
    <phoneticPr fontId="0"/>
  </si>
  <si>
    <t>595103</t>
  </si>
  <si>
    <t>出版</t>
    <rPh sb="0" eb="2">
      <t>シュッパン</t>
    </rPh>
    <phoneticPr fontId="0"/>
  </si>
  <si>
    <t>611101</t>
  </si>
  <si>
    <t>公務（中央）★★</t>
  </si>
  <si>
    <t>611201</t>
  </si>
  <si>
    <t>公務（地方）★★</t>
  </si>
  <si>
    <t>631101</t>
  </si>
  <si>
    <t>学校教育（国公立）★★</t>
  </si>
  <si>
    <t>631102</t>
  </si>
  <si>
    <t>学校教育（私立）★</t>
  </si>
  <si>
    <t>631103</t>
  </si>
  <si>
    <t>学校給食（国公立）★★</t>
    <rPh sb="2" eb="4">
      <t>キュウショク</t>
    </rPh>
    <phoneticPr fontId="0"/>
  </si>
  <si>
    <t>631104</t>
  </si>
  <si>
    <t>学校給食（私立）★</t>
    <rPh sb="2" eb="4">
      <t>キュウショク</t>
    </rPh>
    <phoneticPr fontId="0"/>
  </si>
  <si>
    <t>631201</t>
  </si>
  <si>
    <t>社会教育（国公立）★★</t>
  </si>
  <si>
    <t>631202</t>
  </si>
  <si>
    <t>社会教育（非営利）★</t>
  </si>
  <si>
    <t>631203</t>
  </si>
  <si>
    <t>その他の教育訓練機関（国公立）★★</t>
  </si>
  <si>
    <t>631204</t>
  </si>
  <si>
    <t>その他の教育訓練機関</t>
  </si>
  <si>
    <t>632101</t>
  </si>
  <si>
    <t>自然科学研究機関（国公立）★★</t>
  </si>
  <si>
    <t>632102</t>
  </si>
  <si>
    <t>人文・社会科学研究機関（国公立）★★</t>
    <rPh sb="3" eb="5">
      <t>シャカイ</t>
    </rPh>
    <phoneticPr fontId="0"/>
  </si>
  <si>
    <t>632103</t>
  </si>
  <si>
    <t>自然科学研究機関（非営利）★</t>
  </si>
  <si>
    <t>632104</t>
  </si>
  <si>
    <t>人文・社会科学研究機関（非営利）★</t>
    <rPh sb="3" eb="5">
      <t>シャカイ</t>
    </rPh>
    <phoneticPr fontId="0"/>
  </si>
  <si>
    <t>632105</t>
  </si>
  <si>
    <t>自然科学研究機関</t>
  </si>
  <si>
    <t>632106</t>
  </si>
  <si>
    <t>人文・社会科学研究機関</t>
    <rPh sb="3" eb="5">
      <t>シャカイ</t>
    </rPh>
    <phoneticPr fontId="0"/>
  </si>
  <si>
    <t>632201</t>
  </si>
  <si>
    <t>企業内研究開発</t>
  </si>
  <si>
    <t>641101</t>
  </si>
  <si>
    <t>医療（入院診療）</t>
    <rPh sb="3" eb="5">
      <t>ニュウイン</t>
    </rPh>
    <rPh sb="5" eb="7">
      <t>シンリョウ</t>
    </rPh>
    <phoneticPr fontId="0"/>
  </si>
  <si>
    <t>641102</t>
  </si>
  <si>
    <t>医療（入院外診療）</t>
    <rPh sb="3" eb="5">
      <t>ニュウイン</t>
    </rPh>
    <rPh sb="5" eb="6">
      <t>ガイ</t>
    </rPh>
    <rPh sb="6" eb="8">
      <t>シンリョウ</t>
    </rPh>
    <phoneticPr fontId="0"/>
  </si>
  <si>
    <t>641103</t>
  </si>
  <si>
    <t>医療（歯科診療）</t>
    <rPh sb="3" eb="5">
      <t>シカ</t>
    </rPh>
    <rPh sb="5" eb="7">
      <t>シンリョウ</t>
    </rPh>
    <phoneticPr fontId="0"/>
  </si>
  <si>
    <t>641104</t>
  </si>
  <si>
    <t>医療（調剤）</t>
    <rPh sb="0" eb="2">
      <t>イリョウ</t>
    </rPh>
    <rPh sb="3" eb="5">
      <t>チョウザイ</t>
    </rPh>
    <phoneticPr fontId="0"/>
  </si>
  <si>
    <t>641105</t>
  </si>
  <si>
    <t>医療（その他の医療サービス）</t>
    <rPh sb="0" eb="2">
      <t>イリョウ</t>
    </rPh>
    <rPh sb="5" eb="6">
      <t>タ</t>
    </rPh>
    <rPh sb="7" eb="9">
      <t>イリョウ</t>
    </rPh>
    <phoneticPr fontId="0"/>
  </si>
  <si>
    <t>642101</t>
  </si>
  <si>
    <t>保健衛生（国公立）★★</t>
  </si>
  <si>
    <t>642102</t>
  </si>
  <si>
    <t>保健衛生</t>
  </si>
  <si>
    <t>643101</t>
  </si>
  <si>
    <t>社会保険事業★★</t>
  </si>
  <si>
    <t>643102</t>
  </si>
  <si>
    <t>社会福祉（国公立）★★</t>
  </si>
  <si>
    <t>643103</t>
  </si>
  <si>
    <t>社会福祉（非営利）★</t>
  </si>
  <si>
    <t>643104</t>
  </si>
  <si>
    <t>社会福祉</t>
  </si>
  <si>
    <t>644101</t>
  </si>
  <si>
    <t>介護（施設サービス）</t>
    <rPh sb="0" eb="2">
      <t>カイゴ</t>
    </rPh>
    <rPh sb="3" eb="5">
      <t>シセツ</t>
    </rPh>
    <phoneticPr fontId="0"/>
  </si>
  <si>
    <t>644102</t>
  </si>
  <si>
    <t>介護（施設サービスを除く。）</t>
    <rPh sb="0" eb="2">
      <t>カイゴ</t>
    </rPh>
    <rPh sb="3" eb="5">
      <t>シセツ</t>
    </rPh>
    <rPh sb="10" eb="11">
      <t>ノゾ</t>
    </rPh>
    <phoneticPr fontId="0"/>
  </si>
  <si>
    <t>659901</t>
  </si>
  <si>
    <t>会員制企業団体</t>
    <rPh sb="0" eb="3">
      <t>カイインセイ</t>
    </rPh>
    <rPh sb="3" eb="5">
      <t>キギョウ</t>
    </rPh>
    <rPh sb="5" eb="7">
      <t>ダンタイ</t>
    </rPh>
    <phoneticPr fontId="0"/>
  </si>
  <si>
    <t>659902</t>
  </si>
  <si>
    <t>対家計民間非営利団体（別掲を除く。）★</t>
  </si>
  <si>
    <t>661101</t>
  </si>
  <si>
    <t>物品賃貸業（貸自動車を除く。）</t>
  </si>
  <si>
    <t>661201</t>
  </si>
  <si>
    <t>貸自動車業</t>
  </si>
  <si>
    <t>662101</t>
  </si>
  <si>
    <t>広告</t>
  </si>
  <si>
    <t>663110</t>
  </si>
  <si>
    <t>自動車整備</t>
    <rPh sb="0" eb="3">
      <t>ジドウシャ</t>
    </rPh>
    <rPh sb="3" eb="5">
      <t>セイビ</t>
    </rPh>
    <phoneticPr fontId="0"/>
  </si>
  <si>
    <t>663210</t>
  </si>
  <si>
    <t>機械修理</t>
  </si>
  <si>
    <t>669901</t>
  </si>
  <si>
    <t>法務・財務・会計サービス</t>
  </si>
  <si>
    <t>669902</t>
  </si>
  <si>
    <t>土木建築サービス</t>
  </si>
  <si>
    <t>669903</t>
  </si>
  <si>
    <t>労働者派遣サービス</t>
  </si>
  <si>
    <t>669904</t>
  </si>
  <si>
    <t>建物サービス</t>
  </si>
  <si>
    <t>669909</t>
  </si>
  <si>
    <t>その他の対事業所サービス</t>
  </si>
  <si>
    <t>671101</t>
  </si>
  <si>
    <t>宿泊業</t>
    <rPh sb="0" eb="2">
      <t>シュクハク</t>
    </rPh>
    <rPh sb="2" eb="3">
      <t>ギョウ</t>
    </rPh>
    <phoneticPr fontId="0"/>
  </si>
  <si>
    <t>672101</t>
  </si>
  <si>
    <t>飲食サービス</t>
  </si>
  <si>
    <t>673101</t>
  </si>
  <si>
    <t>洗濯業</t>
  </si>
  <si>
    <t>673102</t>
  </si>
  <si>
    <t>理容業</t>
  </si>
  <si>
    <t>673103</t>
  </si>
  <si>
    <t>美容業</t>
  </si>
  <si>
    <t>673104</t>
  </si>
  <si>
    <t>浴場業</t>
  </si>
  <si>
    <t>673109</t>
  </si>
  <si>
    <t>その他の洗濯・理容・美容・浴場業</t>
    <rPh sb="2" eb="3">
      <t>タ</t>
    </rPh>
    <rPh sb="4" eb="6">
      <t>センタク</t>
    </rPh>
    <rPh sb="7" eb="9">
      <t>リヨウ</t>
    </rPh>
    <rPh sb="10" eb="12">
      <t>ビヨウ</t>
    </rPh>
    <rPh sb="13" eb="15">
      <t>ヨクジョウ</t>
    </rPh>
    <rPh sb="15" eb="16">
      <t>ギョウ</t>
    </rPh>
    <phoneticPr fontId="0"/>
  </si>
  <si>
    <t>674101</t>
  </si>
  <si>
    <t>映画館</t>
  </si>
  <si>
    <t>674102</t>
  </si>
  <si>
    <t>興行場（映画館を除く。）・興行団</t>
    <rPh sb="0" eb="2">
      <t>コウギョウ</t>
    </rPh>
    <rPh sb="2" eb="3">
      <t>ジョウ</t>
    </rPh>
    <rPh sb="4" eb="7">
      <t>エイガカン</t>
    </rPh>
    <rPh sb="13" eb="15">
      <t>コウギョウ</t>
    </rPh>
    <rPh sb="15" eb="16">
      <t>ダン</t>
    </rPh>
    <phoneticPr fontId="0"/>
  </si>
  <si>
    <t>674103</t>
  </si>
  <si>
    <t>競輪・競馬等の競走場・競技団</t>
  </si>
  <si>
    <t>674104</t>
  </si>
  <si>
    <t>スポーツ施設提供業・公園・遊園地</t>
  </si>
  <si>
    <t>674105</t>
  </si>
  <si>
    <t>遊戯場</t>
  </si>
  <si>
    <t>674109</t>
  </si>
  <si>
    <t>その他の娯楽</t>
  </si>
  <si>
    <t>679901</t>
  </si>
  <si>
    <t>写真業</t>
  </si>
  <si>
    <t>679902</t>
  </si>
  <si>
    <t>冠婚葬祭業</t>
  </si>
  <si>
    <t>679903</t>
  </si>
  <si>
    <t>個人教授業</t>
    <rPh sb="4" eb="5">
      <t>ギョウ</t>
    </rPh>
    <phoneticPr fontId="0"/>
  </si>
  <si>
    <t>679904</t>
  </si>
  <si>
    <t>各種修理業（別掲を除く。）</t>
  </si>
  <si>
    <t>679909</t>
  </si>
  <si>
    <t>その他の対個人サービス</t>
  </si>
  <si>
    <t>681100</t>
  </si>
  <si>
    <t>事務用品</t>
  </si>
  <si>
    <t>691100</t>
  </si>
  <si>
    <t>分類不明</t>
  </si>
  <si>
    <t>農林水産業</t>
  </si>
  <si>
    <t>鉱業</t>
  </si>
  <si>
    <t>飲食料品</t>
  </si>
  <si>
    <t>繊維製品</t>
  </si>
  <si>
    <t>パルプ・紙・木製品</t>
  </si>
  <si>
    <t>化学製品</t>
  </si>
  <si>
    <t>プラスチック・ゴム製品</t>
  </si>
  <si>
    <t>窯業・土石製品</t>
  </si>
  <si>
    <t>鉄鋼</t>
  </si>
  <si>
    <t>非鉄金属</t>
  </si>
  <si>
    <t>金属製品</t>
  </si>
  <si>
    <t>電子・電気機器</t>
  </si>
  <si>
    <t>輸送機械</t>
  </si>
  <si>
    <t>その他機械</t>
  </si>
  <si>
    <t>電力・熱供給</t>
  </si>
  <si>
    <t>商業</t>
  </si>
  <si>
    <t>不動産</t>
  </si>
  <si>
    <t>運輸・郵便</t>
  </si>
  <si>
    <t>情報通信</t>
  </si>
  <si>
    <t>公務</t>
  </si>
  <si>
    <t>教育・研究</t>
  </si>
  <si>
    <t>医療・福祉</t>
  </si>
  <si>
    <t>対事業所サービス</t>
  </si>
  <si>
    <t>対個人サービス</t>
  </si>
  <si>
    <t>その他</t>
  </si>
  <si>
    <t>その他サービス</t>
  </si>
  <si>
    <t>鉱業・その他工業製品</t>
  </si>
  <si>
    <t>建築・建設</t>
  </si>
  <si>
    <t>水道・廃棄物処理</t>
  </si>
  <si>
    <t>住宅賃料</t>
  </si>
  <si>
    <t>石炭・原油・天然ガスおよびその製品</t>
  </si>
  <si>
    <t>D1</t>
  </si>
  <si>
    <t>D2</t>
  </si>
  <si>
    <t>D3</t>
  </si>
  <si>
    <t>v1</t>
  </si>
  <si>
    <t>U1</t>
  </si>
  <si>
    <t>U2</t>
  </si>
  <si>
    <t>Total</t>
  </si>
  <si>
    <t>Middle Classification</t>
  </si>
  <si>
    <t>Unit</t>
  </si>
  <si>
    <t>kt CO2eq</t>
  </si>
  <si>
    <t>%</t>
  </si>
  <si>
    <t>Construction</t>
  </si>
  <si>
    <t>Utility</t>
  </si>
  <si>
    <t>Services</t>
  </si>
  <si>
    <t>Broad Classification</t>
  </si>
  <si>
    <t>v</t>
  </si>
  <si>
    <t>U1_Biomass</t>
  </si>
  <si>
    <t>U1_FossilFuels</t>
  </si>
  <si>
    <t>U1_Metals</t>
  </si>
  <si>
    <t>U1_Minerals</t>
  </si>
  <si>
    <t>U1_ImportedProducts</t>
  </si>
  <si>
    <t>y_house</t>
  </si>
  <si>
    <t>y_export</t>
  </si>
  <si>
    <t>y_other</t>
  </si>
  <si>
    <t>e</t>
  </si>
  <si>
    <t>U2_PaperWaste</t>
  </si>
  <si>
    <t>U2_MetalWaste</t>
  </si>
  <si>
    <t>U2_OthreCU</t>
  </si>
  <si>
    <t>Sector total</t>
  </si>
  <si>
    <t>Total of factor</t>
  </si>
  <si>
    <r>
      <t>kt CO</t>
    </r>
    <r>
      <rPr>
        <vertAlign val="subscript"/>
        <sz val="12"/>
        <color theme="1"/>
        <rFont val="MS-PGothic"/>
        <charset val="128"/>
      </rPr>
      <t>2</t>
    </r>
    <r>
      <rPr>
        <sz val="12"/>
        <color theme="1"/>
        <rFont val="MS-PGothic"/>
        <family val="2"/>
      </rPr>
      <t>eq</t>
    </r>
  </si>
  <si>
    <t>ｙ</t>
  </si>
  <si>
    <t>y</t>
  </si>
  <si>
    <t>U2_CS</t>
  </si>
  <si>
    <t>U2_OAP</t>
  </si>
  <si>
    <t>U2_PW</t>
  </si>
  <si>
    <t>U2_MET</t>
  </si>
  <si>
    <t>U2_GCW</t>
  </si>
  <si>
    <t>U2_MWS</t>
  </si>
  <si>
    <t>U2_OCU</t>
  </si>
  <si>
    <t>U2_CindersSludge</t>
  </si>
  <si>
    <t>U2_OilAcidAlkaliPlastic</t>
  </si>
  <si>
    <t>U2_GlassCeramicWaste</t>
  </si>
  <si>
    <t>U2_MiningWasteSlug</t>
  </si>
  <si>
    <t>Direct material use</t>
  </si>
  <si>
    <t>O</t>
  </si>
  <si>
    <t>Direct carbon emission</t>
  </si>
  <si>
    <t>o</t>
  </si>
  <si>
    <t>Others</t>
  </si>
  <si>
    <t>Other industrial products</t>
  </si>
  <si>
    <t>Medical &amp; Health care</t>
  </si>
  <si>
    <t>Textile products</t>
  </si>
  <si>
    <t>Foods &amp; Beverages</t>
  </si>
  <si>
    <t>Petroleum &amp; coal products</t>
  </si>
  <si>
    <t>Agriculture, forestry and fishery</t>
  </si>
  <si>
    <t>Pulp, paper &amp; wooden products</t>
  </si>
  <si>
    <t>Chemical products</t>
  </si>
  <si>
    <t>Plastic &amp; rubber products</t>
  </si>
  <si>
    <t>Ceramic, stone &amp; clay products</t>
  </si>
  <si>
    <t>Iron and steel</t>
  </si>
  <si>
    <t>Non-ferrous metals</t>
  </si>
  <si>
    <t>Metal products</t>
  </si>
  <si>
    <t>Mechanical machinery</t>
  </si>
  <si>
    <t>Electrical equipment</t>
  </si>
  <si>
    <t>Transport equipment</t>
  </si>
  <si>
    <t>Real estate</t>
  </si>
  <si>
    <t>Communications</t>
  </si>
  <si>
    <t>Change of y</t>
  </si>
  <si>
    <t>Iron &amp; steel</t>
  </si>
  <si>
    <t>w</t>
  </si>
  <si>
    <t>q</t>
  </si>
  <si>
    <t>Wother</t>
  </si>
  <si>
    <t>wo</t>
  </si>
  <si>
    <t>Qother</t>
  </si>
  <si>
    <t>qo</t>
  </si>
  <si>
    <t>BroadClassification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</si>
</sst>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vertAlign val="subscript"/>
      <sz val="12"/>
      <color theme="1"/>
      <name val="MS-PGothic"/>
      <charset val="128"/>
    </font>
    <font>
      <sz val="12"/>
      <color theme="1"/>
      <name val="MS-P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06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5" xfId="0" applyBorder="1"/>
    <xf numFmtId="0" fontId="0" fillId="0" borderId="9" xfId="0" applyBorder="1"/>
    <xf numFmtId="0" fontId="0" fillId="0" borderId="8" xfId="0" applyBorder="1" applyAlignment="1">
      <alignment vertical="center"/>
    </xf>
    <xf numFmtId="0" fontId="0" fillId="0" borderId="10" xfId="0" applyBorder="1"/>
    <xf numFmtId="0" fontId="0" fillId="0" borderId="11" xfId="0" applyBorder="1" applyAlignment="1">
      <alignment vertical="center"/>
    </xf>
    <xf numFmtId="11" fontId="0" fillId="0" borderId="10" xfId="0" applyNumberFormat="1" applyBorder="1"/>
    <xf numFmtId="0" fontId="0" fillId="2" borderId="0" xfId="0" applyFill="1"/>
    <xf numFmtId="0" fontId="0" fillId="2" borderId="5" xfId="0" applyFill="1" applyBorder="1"/>
    <xf numFmtId="0" fontId="0" fillId="2" borderId="9" xfId="0" applyFill="1" applyBorder="1"/>
    <xf numFmtId="0" fontId="0" fillId="2" borderId="8" xfId="0" applyFill="1" applyBorder="1" applyAlignment="1">
      <alignment vertical="center"/>
    </xf>
    <xf numFmtId="1" fontId="0" fillId="2" borderId="0" xfId="0" applyNumberFormat="1" applyFill="1"/>
    <xf numFmtId="1" fontId="0" fillId="2" borderId="4" xfId="0" applyNumberFormat="1" applyFill="1" applyBorder="1"/>
    <xf numFmtId="0" fontId="0" fillId="2" borderId="10" xfId="0" applyFill="1" applyBorder="1"/>
    <xf numFmtId="0" fontId="0" fillId="2" borderId="11" xfId="0" applyFill="1" applyBorder="1" applyAlignment="1">
      <alignment vertical="center"/>
    </xf>
    <xf numFmtId="1" fontId="0" fillId="2" borderId="12" xfId="0" applyNumberFormat="1" applyFill="1" applyBorder="1"/>
    <xf numFmtId="1" fontId="0" fillId="2" borderId="10" xfId="0" applyNumberFormat="1" applyFill="1" applyBorder="1"/>
    <xf numFmtId="0" fontId="0" fillId="2" borderId="5" xfId="0" applyFill="1" applyBorder="1" applyAlignment="1">
      <alignment horizontal="right"/>
    </xf>
    <xf numFmtId="0" fontId="0" fillId="2" borderId="0" xfId="0" applyFill="1" applyAlignment="1">
      <alignment horizontal="right"/>
    </xf>
    <xf numFmtId="2" fontId="0" fillId="2" borderId="0" xfId="0" applyNumberFormat="1" applyFill="1"/>
    <xf numFmtId="2" fontId="0" fillId="2" borderId="4" xfId="0" applyNumberFormat="1" applyFill="1" applyBorder="1"/>
    <xf numFmtId="2" fontId="0" fillId="2" borderId="12" xfId="0" applyNumberFormat="1" applyFill="1" applyBorder="1"/>
    <xf numFmtId="2" fontId="0" fillId="2" borderId="10" xfId="0" applyNumberFormat="1" applyFill="1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 applyAlignment="1">
      <alignment vertical="center"/>
    </xf>
    <xf numFmtId="1" fontId="0" fillId="2" borderId="13" xfId="0" applyNumberFormat="1" applyFill="1" applyBorder="1"/>
    <xf numFmtId="2" fontId="0" fillId="2" borderId="13" xfId="0" applyNumberFormat="1" applyFill="1" applyBorder="1"/>
    <xf numFmtId="0" fontId="0" fillId="2" borderId="14" xfId="0" applyFill="1" applyBorder="1" applyAlignment="1">
      <alignment horizontal="right" vertical="center"/>
    </xf>
    <xf numFmtId="1" fontId="0" fillId="2" borderId="8" xfId="0" applyNumberFormat="1" applyFill="1" applyBorder="1"/>
    <xf numFmtId="1" fontId="0" fillId="2" borderId="14" xfId="0" applyNumberFormat="1" applyFill="1" applyBorder="1"/>
    <xf numFmtId="0" fontId="0" fillId="2" borderId="15" xfId="0" applyFill="1" applyBorder="1" applyAlignment="1">
      <alignment horizontal="right" vertical="center"/>
    </xf>
    <xf numFmtId="1" fontId="0" fillId="2" borderId="4" xfId="0" applyNumberFormat="1" applyFill="1" applyBorder="1" applyAlignment="1">
      <alignment vertic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" fontId="0" fillId="2" borderId="4" xfId="0" applyNumberFormat="1" applyFill="1" applyBorder="1" applyAlignment="1">
      <alignment vertical="center"/>
    </xf>
    <xf numFmtId="1" fontId="0" fillId="2" borderId="16" xfId="0" applyNumberFormat="1" applyFill="1" applyBorder="1"/>
    <xf numFmtId="1" fontId="0" fillId="2" borderId="17" xfId="0" applyNumberFormat="1" applyFill="1" applyBorder="1"/>
    <xf numFmtId="1" fontId="0" fillId="2" borderId="18" xfId="0" applyNumberFormat="1" applyFill="1" applyBorder="1"/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2" fontId="0" fillId="2" borderId="16" xfId="0" applyNumberFormat="1" applyFill="1" applyBorder="1"/>
    <xf numFmtId="2" fontId="0" fillId="2" borderId="17" xfId="0" applyNumberFormat="1" applyFill="1" applyBorder="1"/>
    <xf numFmtId="2" fontId="0" fillId="2" borderId="18" xfId="0" applyNumberFormat="1" applyFill="1" applyBorder="1"/>
    <xf numFmtId="0" fontId="0" fillId="2" borderId="22" xfId="0" applyFill="1" applyBorder="1"/>
    <xf numFmtId="0" fontId="0" fillId="2" borderId="23" xfId="0" applyFill="1" applyBorder="1" applyAlignment="1">
      <alignment vertical="center"/>
    </xf>
    <xf numFmtId="1" fontId="0" fillId="2" borderId="24" xfId="0" applyNumberFormat="1" applyFill="1" applyBorder="1"/>
    <xf numFmtId="1" fontId="0" fillId="2" borderId="25" xfId="0" applyNumberFormat="1" applyFill="1" applyBorder="1"/>
    <xf numFmtId="1" fontId="0" fillId="2" borderId="26" xfId="0" applyNumberFormat="1" applyFill="1" applyBorder="1"/>
    <xf numFmtId="1" fontId="0" fillId="2" borderId="27" xfId="0" applyNumberFormat="1" applyFill="1" applyBorder="1" applyAlignment="1">
      <alignment vertical="center"/>
    </xf>
    <xf numFmtId="0" fontId="0" fillId="2" borderId="28" xfId="0" applyFill="1" applyBorder="1"/>
    <xf numFmtId="0" fontId="0" fillId="2" borderId="29" xfId="0" applyFill="1" applyBorder="1" applyAlignment="1">
      <alignment vertical="center"/>
    </xf>
    <xf numFmtId="1" fontId="0" fillId="2" borderId="30" xfId="0" applyNumberFormat="1" applyFill="1" applyBorder="1"/>
    <xf numFmtId="1" fontId="0" fillId="2" borderId="31" xfId="0" applyNumberFormat="1" applyFill="1" applyBorder="1"/>
    <xf numFmtId="1" fontId="0" fillId="2" borderId="32" xfId="0" applyNumberFormat="1" applyFill="1" applyBorder="1"/>
    <xf numFmtId="1" fontId="0" fillId="2" borderId="33" xfId="0" applyNumberFormat="1" applyFill="1" applyBorder="1" applyAlignment="1">
      <alignment vertical="center"/>
    </xf>
    <xf numFmtId="0" fontId="0" fillId="2" borderId="34" xfId="0" applyFill="1" applyBorder="1"/>
    <xf numFmtId="0" fontId="0" fillId="2" borderId="35" xfId="0" applyFill="1" applyBorder="1" applyAlignment="1">
      <alignment vertical="center"/>
    </xf>
    <xf numFmtId="1" fontId="0" fillId="2" borderId="36" xfId="0" applyNumberFormat="1" applyFill="1" applyBorder="1"/>
    <xf numFmtId="1" fontId="0" fillId="2" borderId="37" xfId="0" applyNumberFormat="1" applyFill="1" applyBorder="1"/>
    <xf numFmtId="1" fontId="0" fillId="2" borderId="38" xfId="0" applyNumberFormat="1" applyFill="1" applyBorder="1"/>
    <xf numFmtId="1" fontId="0" fillId="2" borderId="39" xfId="0" applyNumberFormat="1" applyFill="1" applyBorder="1" applyAlignment="1">
      <alignment vertical="center"/>
    </xf>
    <xf numFmtId="2" fontId="0" fillId="2" borderId="24" xfId="0" applyNumberFormat="1" applyFill="1" applyBorder="1"/>
    <xf numFmtId="2" fontId="0" fillId="2" borderId="25" xfId="0" applyNumberFormat="1" applyFill="1" applyBorder="1"/>
    <xf numFmtId="2" fontId="0" fillId="2" borderId="26" xfId="0" applyNumberFormat="1" applyFill="1" applyBorder="1"/>
    <xf numFmtId="2" fontId="0" fillId="2" borderId="27" xfId="0" applyNumberFormat="1" applyFill="1" applyBorder="1" applyAlignment="1">
      <alignment vertical="center"/>
    </xf>
    <xf numFmtId="2" fontId="0" fillId="2" borderId="30" xfId="0" applyNumberFormat="1" applyFill="1" applyBorder="1"/>
    <xf numFmtId="2" fontId="0" fillId="2" borderId="31" xfId="0" applyNumberFormat="1" applyFill="1" applyBorder="1"/>
    <xf numFmtId="2" fontId="0" fillId="2" borderId="32" xfId="0" applyNumberFormat="1" applyFill="1" applyBorder="1"/>
    <xf numFmtId="2" fontId="0" fillId="2" borderId="33" xfId="0" applyNumberFormat="1" applyFill="1" applyBorder="1" applyAlignment="1">
      <alignment vertical="center"/>
    </xf>
    <xf numFmtId="0" fontId="0" fillId="3" borderId="0" xfId="0" applyFill="1"/>
    <xf numFmtId="0" fontId="0" fillId="3" borderId="8" xfId="0" applyFill="1" applyBorder="1" applyAlignment="1">
      <alignment vertical="center"/>
    </xf>
    <xf numFmtId="2" fontId="0" fillId="3" borderId="0" xfId="0" applyNumberFormat="1" applyFill="1"/>
    <xf numFmtId="41" fontId="0" fillId="2" borderId="24" xfId="1" applyFont="1" applyFill="1" applyBorder="1"/>
    <xf numFmtId="41" fontId="0" fillId="2" borderId="25" xfId="1" applyFont="1" applyFill="1" applyBorder="1"/>
    <xf numFmtId="41" fontId="0" fillId="2" borderId="26" xfId="1" applyFont="1" applyFill="1" applyBorder="1"/>
    <xf numFmtId="41" fontId="0" fillId="2" borderId="27" xfId="1" applyFont="1" applyFill="1" applyBorder="1" applyAlignment="1">
      <alignment vertical="center"/>
    </xf>
    <xf numFmtId="41" fontId="0" fillId="2" borderId="30" xfId="1" applyFont="1" applyFill="1" applyBorder="1"/>
    <xf numFmtId="41" fontId="0" fillId="2" borderId="31" xfId="1" applyFont="1" applyFill="1" applyBorder="1"/>
    <xf numFmtId="41" fontId="0" fillId="2" borderId="32" xfId="1" applyFont="1" applyFill="1" applyBorder="1"/>
    <xf numFmtId="41" fontId="0" fillId="2" borderId="33" xfId="1" applyFont="1" applyFill="1" applyBorder="1" applyAlignment="1">
      <alignment vertical="center"/>
    </xf>
    <xf numFmtId="1" fontId="0" fillId="2" borderId="16" xfId="0" applyNumberFormat="1" applyFill="1" applyBorder="1" applyAlignment="1">
      <alignment horizontal="left"/>
    </xf>
    <xf numFmtId="1" fontId="0" fillId="2" borderId="17" xfId="0" applyNumberFormat="1" applyFill="1" applyBorder="1" applyAlignment="1">
      <alignment horizontal="left"/>
    </xf>
    <xf numFmtId="1" fontId="0" fillId="2" borderId="18" xfId="0" applyNumberFormat="1" applyFill="1" applyBorder="1" applyAlignment="1">
      <alignment horizontal="left"/>
    </xf>
    <xf numFmtId="0" fontId="0" fillId="2" borderId="15" xfId="0" applyFill="1" applyBorder="1" applyAlignment="1">
      <alignment horizontal="left" vertical="center"/>
    </xf>
    <xf numFmtId="1" fontId="0" fillId="2" borderId="24" xfId="1" applyNumberFormat="1" applyFont="1" applyFill="1" applyBorder="1" applyAlignment="1">
      <alignment horizontal="left" vertical="top"/>
    </xf>
    <xf numFmtId="1" fontId="0" fillId="2" borderId="25" xfId="1" applyNumberFormat="1" applyFont="1" applyFill="1" applyBorder="1" applyAlignment="1">
      <alignment horizontal="left" vertical="top"/>
    </xf>
    <xf numFmtId="1" fontId="0" fillId="2" borderId="26" xfId="1" applyNumberFormat="1" applyFont="1" applyFill="1" applyBorder="1" applyAlignment="1">
      <alignment horizontal="left" vertical="top"/>
    </xf>
    <xf numFmtId="1" fontId="0" fillId="2" borderId="27" xfId="1" applyNumberFormat="1" applyFont="1" applyFill="1" applyBorder="1" applyAlignment="1">
      <alignment horizontal="left" vertical="top"/>
    </xf>
    <xf numFmtId="1" fontId="0" fillId="2" borderId="30" xfId="1" applyNumberFormat="1" applyFont="1" applyFill="1" applyBorder="1" applyAlignment="1">
      <alignment horizontal="left" vertical="top"/>
    </xf>
    <xf numFmtId="1" fontId="0" fillId="2" borderId="31" xfId="1" applyNumberFormat="1" applyFont="1" applyFill="1" applyBorder="1" applyAlignment="1">
      <alignment horizontal="left" vertical="top"/>
    </xf>
    <xf numFmtId="1" fontId="0" fillId="2" borderId="32" xfId="1" applyNumberFormat="1" applyFont="1" applyFill="1" applyBorder="1" applyAlignment="1">
      <alignment horizontal="left" vertical="top"/>
    </xf>
    <xf numFmtId="1" fontId="0" fillId="2" borderId="33" xfId="1" applyNumberFormat="1" applyFont="1" applyFill="1" applyBorder="1" applyAlignment="1">
      <alignment horizontal="left" vertical="top"/>
    </xf>
    <xf numFmtId="1" fontId="0" fillId="0" borderId="0" xfId="0" applyNumberFormat="1"/>
  </cellXfs>
  <cellStyles count="2">
    <cellStyle name="Comma [0]" xfId="1" builtinId="6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9DBE"/>
      <color rgb="FFA0489D"/>
      <color rgb="FF005CB1"/>
      <color rgb="FF00A26C"/>
      <color rgb="FFC3C900"/>
      <color rgb="FFF85B61"/>
      <color rgb="FFC52B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RP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RP_Broad!$Q$2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C52B50"/>
            </a:solidFill>
            <a:ln>
              <a:noFill/>
            </a:ln>
            <a:effectLst/>
          </c:spPr>
          <c:invertIfNegative val="0"/>
          <c:val>
            <c:numRef>
              <c:f>RP_Broad!$Q$3:$Q$25</c:f>
              <c:numCache>
                <c:formatCode>_(* #,##0_);_(* \(#,##0\);_(* "-"_);_(@_)</c:formatCode>
                <c:ptCount val="23"/>
                <c:pt idx="0">
                  <c:v>45.531889663595898</c:v>
                </c:pt>
                <c:pt idx="1">
                  <c:v>48.267354407303102</c:v>
                </c:pt>
                <c:pt idx="2">
                  <c:v>-18.225307432815903</c:v>
                </c:pt>
                <c:pt idx="3">
                  <c:v>-102.31027644892501</c:v>
                </c:pt>
                <c:pt idx="4">
                  <c:v>-498.54961322708795</c:v>
                </c:pt>
                <c:pt idx="5">
                  <c:v>118.043860872804</c:v>
                </c:pt>
                <c:pt idx="6">
                  <c:v>-179.19838495087899</c:v>
                </c:pt>
                <c:pt idx="7">
                  <c:v>87.586198510357704</c:v>
                </c:pt>
                <c:pt idx="8">
                  <c:v>195.05437687240101</c:v>
                </c:pt>
                <c:pt idx="9">
                  <c:v>-34.9729147906341</c:v>
                </c:pt>
                <c:pt idx="10">
                  <c:v>-43.394558454775101</c:v>
                </c:pt>
                <c:pt idx="11">
                  <c:v>28.885989769530902</c:v>
                </c:pt>
                <c:pt idx="12">
                  <c:v>621.6352666320181</c:v>
                </c:pt>
                <c:pt idx="13">
                  <c:v>78.968163503874692</c:v>
                </c:pt>
                <c:pt idx="14">
                  <c:v>-76.289284609057404</c:v>
                </c:pt>
                <c:pt idx="15">
                  <c:v>126.95254728494501</c:v>
                </c:pt>
                <c:pt idx="16">
                  <c:v>721.85230859579099</c:v>
                </c:pt>
                <c:pt idx="17">
                  <c:v>531.57076369085598</c:v>
                </c:pt>
                <c:pt idx="18">
                  <c:v>161.60035279361199</c:v>
                </c:pt>
                <c:pt idx="19">
                  <c:v>232.93258336757</c:v>
                </c:pt>
                <c:pt idx="20">
                  <c:v>7.4509839991532303</c:v>
                </c:pt>
                <c:pt idx="21">
                  <c:v>101.506882881772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9-5B41-B842-0361102F49ED}"/>
            </c:ext>
          </c:extLst>
        </c:ser>
        <c:ser>
          <c:idx val="1"/>
          <c:order val="1"/>
          <c:tx>
            <c:strRef>
              <c:f>RP_Broad!$R$2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F85B61"/>
            </a:solidFill>
            <a:ln>
              <a:noFill/>
            </a:ln>
            <a:effectLst/>
          </c:spPr>
          <c:invertIfNegative val="0"/>
          <c:val>
            <c:numRef>
              <c:f>RP_Broad!$R$3:$R$25</c:f>
              <c:numCache>
                <c:formatCode>_(* #,##0_);_(* \(#,##0\);_(* "-"_);_(@_)</c:formatCode>
                <c:ptCount val="23"/>
                <c:pt idx="0">
                  <c:v>-467.89402796569499</c:v>
                </c:pt>
                <c:pt idx="1">
                  <c:v>581.43732270073292</c:v>
                </c:pt>
                <c:pt idx="2">
                  <c:v>1.43510523545054</c:v>
                </c:pt>
                <c:pt idx="3">
                  <c:v>97.015097141501798</c:v>
                </c:pt>
                <c:pt idx="4">
                  <c:v>115.555348043533</c:v>
                </c:pt>
                <c:pt idx="5">
                  <c:v>12.4453013132919</c:v>
                </c:pt>
                <c:pt idx="6">
                  <c:v>-11.9343065435285</c:v>
                </c:pt>
                <c:pt idx="7">
                  <c:v>99.650494285574709</c:v>
                </c:pt>
                <c:pt idx="8">
                  <c:v>1689.54710055787</c:v>
                </c:pt>
                <c:pt idx="9">
                  <c:v>-1940.9693666675</c:v>
                </c:pt>
                <c:pt idx="10">
                  <c:v>439.28092850315198</c:v>
                </c:pt>
                <c:pt idx="11">
                  <c:v>381.29534314415201</c:v>
                </c:pt>
                <c:pt idx="12">
                  <c:v>1239.9719430110699</c:v>
                </c:pt>
                <c:pt idx="13">
                  <c:v>503.97602863347197</c:v>
                </c:pt>
                <c:pt idx="14">
                  <c:v>71.027066689224299</c:v>
                </c:pt>
                <c:pt idx="15">
                  <c:v>1462.1664019242598</c:v>
                </c:pt>
                <c:pt idx="16">
                  <c:v>169.383744941261</c:v>
                </c:pt>
                <c:pt idx="17">
                  <c:v>250.197864432361</c:v>
                </c:pt>
                <c:pt idx="18">
                  <c:v>-398.25234392298103</c:v>
                </c:pt>
                <c:pt idx="19">
                  <c:v>346.07554171475101</c:v>
                </c:pt>
                <c:pt idx="20">
                  <c:v>197.874372517034</c:v>
                </c:pt>
                <c:pt idx="21">
                  <c:v>137.21632952086298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59-5B41-B842-0361102F49ED}"/>
            </c:ext>
          </c:extLst>
        </c:ser>
        <c:ser>
          <c:idx val="2"/>
          <c:order val="2"/>
          <c:tx>
            <c:strRef>
              <c:f>RP_Broad!$S$2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C3C900"/>
            </a:solidFill>
            <a:ln>
              <a:noFill/>
            </a:ln>
            <a:effectLst/>
          </c:spPr>
          <c:invertIfNegative val="0"/>
          <c:val>
            <c:numRef>
              <c:f>RP_Broad!$S$3:$S$25</c:f>
              <c:numCache>
                <c:formatCode>_(* #,##0_);_(* \(#,##0\);_(* "-"_);_(@_)</c:formatCode>
                <c:ptCount val="23"/>
                <c:pt idx="0">
                  <c:v>124.931406861103</c:v>
                </c:pt>
                <c:pt idx="1">
                  <c:v>-10.5554977251621</c:v>
                </c:pt>
                <c:pt idx="2">
                  <c:v>65.0301482718274</c:v>
                </c:pt>
                <c:pt idx="3">
                  <c:v>25.587739519070698</c:v>
                </c:pt>
                <c:pt idx="4">
                  <c:v>363.66019590785999</c:v>
                </c:pt>
                <c:pt idx="5">
                  <c:v>-48.206561936488001</c:v>
                </c:pt>
                <c:pt idx="6">
                  <c:v>66.111249177767107</c:v>
                </c:pt>
                <c:pt idx="7">
                  <c:v>95.588602076866508</c:v>
                </c:pt>
                <c:pt idx="8">
                  <c:v>116.44256790610601</c:v>
                </c:pt>
                <c:pt idx="9">
                  <c:v>84.480891080637207</c:v>
                </c:pt>
                <c:pt idx="10">
                  <c:v>28.779534681261399</c:v>
                </c:pt>
                <c:pt idx="11">
                  <c:v>394.31996119149005</c:v>
                </c:pt>
                <c:pt idx="12">
                  <c:v>1043.4016447634001</c:v>
                </c:pt>
                <c:pt idx="13">
                  <c:v>106.82232434247</c:v>
                </c:pt>
                <c:pt idx="14">
                  <c:v>-20.230105477690397</c:v>
                </c:pt>
                <c:pt idx="15">
                  <c:v>378.79510005445201</c:v>
                </c:pt>
                <c:pt idx="16">
                  <c:v>-894.43199420538599</c:v>
                </c:pt>
                <c:pt idx="17">
                  <c:v>-130.96992728262202</c:v>
                </c:pt>
                <c:pt idx="18">
                  <c:v>27.117348997821601</c:v>
                </c:pt>
                <c:pt idx="19">
                  <c:v>359.75931725305099</c:v>
                </c:pt>
                <c:pt idx="20">
                  <c:v>1051.8014400894199</c:v>
                </c:pt>
                <c:pt idx="21">
                  <c:v>121.32551691938799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59-5B41-B842-0361102F49ED}"/>
            </c:ext>
          </c:extLst>
        </c:ser>
        <c:ser>
          <c:idx val="3"/>
          <c:order val="3"/>
          <c:tx>
            <c:strRef>
              <c:f>RP_Broad!$T$2</c:f>
              <c:strCache>
                <c:ptCount val="1"/>
                <c:pt idx="0">
                  <c:v>v</c:v>
                </c:pt>
              </c:strCache>
            </c:strRef>
          </c:tx>
          <c:spPr>
            <a:solidFill>
              <a:srgbClr val="00A26C"/>
            </a:solidFill>
            <a:ln>
              <a:noFill/>
            </a:ln>
            <a:effectLst/>
          </c:spPr>
          <c:invertIfNegative val="0"/>
          <c:val>
            <c:numRef>
              <c:f>RP_Broad!$T$3:$T$25</c:f>
              <c:numCache>
                <c:formatCode>_(* #,##0_);_(* \(#,##0\);_(* "-"_);_(@_)</c:formatCode>
                <c:ptCount val="23"/>
                <c:pt idx="0">
                  <c:v>-444.09085303671998</c:v>
                </c:pt>
                <c:pt idx="1">
                  <c:v>433.06967303861103</c:v>
                </c:pt>
                <c:pt idx="2">
                  <c:v>28.404804611256697</c:v>
                </c:pt>
                <c:pt idx="3">
                  <c:v>333.93402717360499</c:v>
                </c:pt>
                <c:pt idx="4">
                  <c:v>-487.02244553540999</c:v>
                </c:pt>
                <c:pt idx="5">
                  <c:v>132.321621189583</c:v>
                </c:pt>
                <c:pt idx="6">
                  <c:v>130.316180217935</c:v>
                </c:pt>
                <c:pt idx="7">
                  <c:v>87.980350716838089</c:v>
                </c:pt>
                <c:pt idx="8">
                  <c:v>446.86638464273801</c:v>
                </c:pt>
                <c:pt idx="9">
                  <c:v>-26.4159193378438</c:v>
                </c:pt>
                <c:pt idx="10">
                  <c:v>224.34557473440898</c:v>
                </c:pt>
                <c:pt idx="11">
                  <c:v>-268.83776940374298</c:v>
                </c:pt>
                <c:pt idx="12">
                  <c:v>666.336669893926</c:v>
                </c:pt>
                <c:pt idx="13">
                  <c:v>-34.198214271339801</c:v>
                </c:pt>
                <c:pt idx="14">
                  <c:v>271.92319775476</c:v>
                </c:pt>
                <c:pt idx="15">
                  <c:v>516.74141613953304</c:v>
                </c:pt>
                <c:pt idx="16">
                  <c:v>-1562.3841550847901</c:v>
                </c:pt>
                <c:pt idx="17">
                  <c:v>551.45375842285603</c:v>
                </c:pt>
                <c:pt idx="18">
                  <c:v>963.93780962214908</c:v>
                </c:pt>
                <c:pt idx="19">
                  <c:v>-669.32076650984197</c:v>
                </c:pt>
                <c:pt idx="20">
                  <c:v>-4852.3662807154506</c:v>
                </c:pt>
                <c:pt idx="21">
                  <c:v>406.50747345268098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59-5B41-B842-0361102F49ED}"/>
            </c:ext>
          </c:extLst>
        </c:ser>
        <c:ser>
          <c:idx val="4"/>
          <c:order val="4"/>
          <c:tx>
            <c:strRef>
              <c:f>RP_Broad!$U$2</c:f>
              <c:strCache>
                <c:ptCount val="1"/>
                <c:pt idx="0">
                  <c:v>U1</c:v>
                </c:pt>
              </c:strCache>
            </c:strRef>
          </c:tx>
          <c:spPr>
            <a:solidFill>
              <a:srgbClr val="005CB1"/>
            </a:solidFill>
            <a:ln>
              <a:noFill/>
            </a:ln>
            <a:effectLst/>
          </c:spPr>
          <c:invertIfNegative val="0"/>
          <c:val>
            <c:numRef>
              <c:f>RP_Broad!$U$3:$U$25</c:f>
              <c:numCache>
                <c:formatCode>_(* #,##0_);_(* \(#,##0\);_(* "-"_);_(@_)</c:formatCode>
                <c:ptCount val="23"/>
                <c:pt idx="0">
                  <c:v>485.47467370477</c:v>
                </c:pt>
                <c:pt idx="1">
                  <c:v>193.58460524135401</c:v>
                </c:pt>
                <c:pt idx="2">
                  <c:v>-9.8215435117310399</c:v>
                </c:pt>
                <c:pt idx="3">
                  <c:v>-452.18482863378</c:v>
                </c:pt>
                <c:pt idx="4">
                  <c:v>-113.33543169965799</c:v>
                </c:pt>
                <c:pt idx="5">
                  <c:v>13165.293317281101</c:v>
                </c:pt>
                <c:pt idx="6">
                  <c:v>8.8284541960498313</c:v>
                </c:pt>
                <c:pt idx="7">
                  <c:v>3798.77992819974</c:v>
                </c:pt>
                <c:pt idx="8">
                  <c:v>-6258.1973456767701</c:v>
                </c:pt>
                <c:pt idx="9">
                  <c:v>-483.478904634917</c:v>
                </c:pt>
                <c:pt idx="10">
                  <c:v>-10.1605353724071</c:v>
                </c:pt>
                <c:pt idx="11">
                  <c:v>-13.4529123945482</c:v>
                </c:pt>
                <c:pt idx="12">
                  <c:v>83.933045356367998</c:v>
                </c:pt>
                <c:pt idx="13">
                  <c:v>5.2363845771707895</c:v>
                </c:pt>
                <c:pt idx="14">
                  <c:v>50.460042645133498</c:v>
                </c:pt>
                <c:pt idx="15">
                  <c:v>306.29436242217702</c:v>
                </c:pt>
                <c:pt idx="16">
                  <c:v>-534.54694571131006</c:v>
                </c:pt>
                <c:pt idx="17">
                  <c:v>7.9716395036899499</c:v>
                </c:pt>
                <c:pt idx="18">
                  <c:v>-25.035027136657799</c:v>
                </c:pt>
                <c:pt idx="19">
                  <c:v>16.585951046251299</c:v>
                </c:pt>
                <c:pt idx="20">
                  <c:v>353.57161146195898</c:v>
                </c:pt>
                <c:pt idx="21">
                  <c:v>15.8025299880593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59-5B41-B842-0361102F49ED}"/>
            </c:ext>
          </c:extLst>
        </c:ser>
        <c:ser>
          <c:idx val="5"/>
          <c:order val="5"/>
          <c:tx>
            <c:strRef>
              <c:f>RP_Broad!$V$2</c:f>
              <c:strCache>
                <c:ptCount val="1"/>
                <c:pt idx="0">
                  <c:v>ｙ</c:v>
                </c:pt>
              </c:strCache>
            </c:strRef>
          </c:tx>
          <c:spPr>
            <a:solidFill>
              <a:srgbClr val="A0489D"/>
            </a:solidFill>
            <a:ln>
              <a:noFill/>
            </a:ln>
            <a:effectLst/>
          </c:spPr>
          <c:invertIfNegative val="0"/>
          <c:val>
            <c:numRef>
              <c:f>RP_Broad!$V$3:$V$25</c:f>
              <c:numCache>
                <c:formatCode>_(* #,##0_);_(* \(#,##0\);_(* "-"_);_(@_)</c:formatCode>
                <c:ptCount val="23"/>
                <c:pt idx="0">
                  <c:v>-48.856625140686887</c:v>
                </c:pt>
                <c:pt idx="1">
                  <c:v>45.168262611329496</c:v>
                </c:pt>
                <c:pt idx="2">
                  <c:v>17.625829246020192</c:v>
                </c:pt>
                <c:pt idx="3">
                  <c:v>-58.589200374094602</c:v>
                </c:pt>
                <c:pt idx="4">
                  <c:v>-193.88295092143377</c:v>
                </c:pt>
                <c:pt idx="5">
                  <c:v>2090.0470120797909</c:v>
                </c:pt>
                <c:pt idx="6">
                  <c:v>-12.688624753693377</c:v>
                </c:pt>
                <c:pt idx="7">
                  <c:v>107.37232141620014</c:v>
                </c:pt>
                <c:pt idx="8">
                  <c:v>1074.1673459060016</c:v>
                </c:pt>
                <c:pt idx="9">
                  <c:v>1140.9228473646313</c:v>
                </c:pt>
                <c:pt idx="10">
                  <c:v>23.705046828516558</c:v>
                </c:pt>
                <c:pt idx="11">
                  <c:v>39.463462257418009</c:v>
                </c:pt>
                <c:pt idx="12">
                  <c:v>-562.77830276419547</c:v>
                </c:pt>
                <c:pt idx="13">
                  <c:v>231.8288644411391</c:v>
                </c:pt>
                <c:pt idx="14">
                  <c:v>4.95892011218527</c:v>
                </c:pt>
                <c:pt idx="15">
                  <c:v>0</c:v>
                </c:pt>
                <c:pt idx="16">
                  <c:v>2384.3756220251084</c:v>
                </c:pt>
                <c:pt idx="17">
                  <c:v>3070.9172464702774</c:v>
                </c:pt>
                <c:pt idx="18">
                  <c:v>3038.2042315478952</c:v>
                </c:pt>
                <c:pt idx="19">
                  <c:v>761.34964762750701</c:v>
                </c:pt>
                <c:pt idx="20">
                  <c:v>2740.4538984437449</c:v>
                </c:pt>
                <c:pt idx="21">
                  <c:v>8.048842323707909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E59-5B41-B842-0361102F49ED}"/>
            </c:ext>
          </c:extLst>
        </c:ser>
        <c:ser>
          <c:idx val="6"/>
          <c:order val="6"/>
          <c:tx>
            <c:strRef>
              <c:f>RP_Broad!$W$2</c:f>
              <c:strCache>
                <c:ptCount val="1"/>
                <c:pt idx="0">
                  <c:v>O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RP_Broad!$W$3:$W$25</c:f>
              <c:numCache>
                <c:formatCode>_(* #,##0_);_(* \(#,##0\);_(* "-"_);_(@_)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918.16663685319043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E59-5B41-B842-0361102F4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9824303"/>
        <c:axId val="79825951"/>
      </c:barChart>
      <c:catAx>
        <c:axId val="79824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9825951"/>
        <c:crosses val="autoZero"/>
        <c:auto val="1"/>
        <c:lblAlgn val="ctr"/>
        <c:lblOffset val="100"/>
        <c:noMultiLvlLbl val="0"/>
      </c:catAx>
      <c:valAx>
        <c:axId val="798259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Change</a:t>
                </a:r>
                <a:r>
                  <a:rPr lang="en-US" sz="1600" baseline="0"/>
                  <a:t> of resource productivity (yen/t)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1.7543859649122806E-2"/>
              <c:y val="0.146024008569756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982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51978550528074"/>
          <c:y val="0.81523075393976874"/>
          <c:w val="0.58181968880684176"/>
          <c:h val="0.174838047067398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Sector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>
        <c:manualLayout>
          <c:layoutTarget val="inner"/>
          <c:xMode val="edge"/>
          <c:yMode val="edge"/>
          <c:x val="0.16224412606002436"/>
          <c:y val="0.12206523393714626"/>
          <c:w val="0.82011353232008788"/>
          <c:h val="0.82604541743354121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RP_Broad!$X$3:$X$25</c:f>
              <c:numCache>
                <c:formatCode>_(* #,##0_);_(* \(#,##0\);_(* "-"_);_(@_)</c:formatCode>
                <c:ptCount val="23"/>
                <c:pt idx="0">
                  <c:v>-304.90353591363294</c:v>
                </c:pt>
                <c:pt idx="1">
                  <c:v>1290.9717202741683</c:v>
                </c:pt>
                <c:pt idx="2">
                  <c:v>84.449036420007886</c:v>
                </c:pt>
                <c:pt idx="3">
                  <c:v>-156.54744162262216</c:v>
                </c:pt>
                <c:pt idx="4">
                  <c:v>-813.57489743219674</c:v>
                </c:pt>
                <c:pt idx="5">
                  <c:v>15469.944550800083</c:v>
                </c:pt>
                <c:pt idx="6">
                  <c:v>1.4345673436510786</c:v>
                </c:pt>
                <c:pt idx="7">
                  <c:v>4276.9578952055772</c:v>
                </c:pt>
                <c:pt idx="8">
                  <c:v>-2736.1195697916532</c:v>
                </c:pt>
                <c:pt idx="9">
                  <c:v>-1260.4333669856269</c:v>
                </c:pt>
                <c:pt idx="10">
                  <c:v>662.55599092015666</c:v>
                </c:pt>
                <c:pt idx="11">
                  <c:v>561.67407456429976</c:v>
                </c:pt>
                <c:pt idx="12">
                  <c:v>3092.5002668925872</c:v>
                </c:pt>
                <c:pt idx="13">
                  <c:v>892.63355122678684</c:v>
                </c:pt>
                <c:pt idx="14">
                  <c:v>301.84983711455527</c:v>
                </c:pt>
                <c:pt idx="15">
                  <c:v>2790.9498278253668</c:v>
                </c:pt>
                <c:pt idx="16">
                  <c:v>284.24858056067433</c:v>
                </c:pt>
                <c:pt idx="17">
                  <c:v>4281.1413452374181</c:v>
                </c:pt>
                <c:pt idx="18">
                  <c:v>3767.5723719018388</c:v>
                </c:pt>
                <c:pt idx="19">
                  <c:v>1047.3822744992883</c:v>
                </c:pt>
                <c:pt idx="20">
                  <c:v>-501.2139742041395</c:v>
                </c:pt>
                <c:pt idx="21">
                  <c:v>790.40757508647118</c:v>
                </c:pt>
                <c:pt idx="22">
                  <c:v>918.16663685319043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67-9641-9D25-53BCBE59D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41243103"/>
        <c:axId val="341575055"/>
      </c:barChart>
      <c:catAx>
        <c:axId val="341243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341575055"/>
        <c:crosses val="autoZero"/>
        <c:auto val="1"/>
        <c:lblAlgn val="ctr"/>
        <c:lblOffset val="100"/>
        <c:noMultiLvlLbl val="0"/>
      </c:catAx>
      <c:valAx>
        <c:axId val="3415750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Change of resource productivity</a:t>
                </a:r>
                <a:r>
                  <a:rPr lang="en-US" sz="1600" baseline="0"/>
                  <a:t> </a:t>
                </a:r>
                <a:r>
                  <a:rPr lang="en-US" sz="1600"/>
                  <a:t>(yen/t)</a:t>
                </a:r>
              </a:p>
            </c:rich>
          </c:tx>
          <c:layout>
            <c:manualLayout>
              <c:xMode val="edge"/>
              <c:yMode val="edge"/>
              <c:x val="1.2830793905372895E-2"/>
              <c:y val="0.10925314476288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34124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FD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FD_Broad!$T$2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C52B50"/>
            </a:solidFill>
            <a:ln>
              <a:noFill/>
            </a:ln>
            <a:effectLst/>
          </c:spPr>
          <c:invertIfNegative val="0"/>
          <c:val>
            <c:numRef>
              <c:f>FD_Broad!$T$3:$T$25</c:f>
              <c:numCache>
                <c:formatCode>0</c:formatCode>
                <c:ptCount val="23"/>
                <c:pt idx="0">
                  <c:v>-3452.3810336860802</c:v>
                </c:pt>
                <c:pt idx="1">
                  <c:v>-5293.1944804886898</c:v>
                </c:pt>
                <c:pt idx="2">
                  <c:v>1100.7504385887501</c:v>
                </c:pt>
                <c:pt idx="3">
                  <c:v>5394.5868659257103</c:v>
                </c:pt>
                <c:pt idx="4">
                  <c:v>4068.06603355164</c:v>
                </c:pt>
                <c:pt idx="5">
                  <c:v>-1881.76925843</c:v>
                </c:pt>
                <c:pt idx="6">
                  <c:v>9238.5727316207103</c:v>
                </c:pt>
                <c:pt idx="7">
                  <c:v>-2481.7650515622099</c:v>
                </c:pt>
                <c:pt idx="8">
                  <c:v>16912.2851876192</c:v>
                </c:pt>
                <c:pt idx="9">
                  <c:v>2980.6019123484002</c:v>
                </c:pt>
                <c:pt idx="10">
                  <c:v>1683.8900073013101</c:v>
                </c:pt>
                <c:pt idx="11">
                  <c:v>-2455.0999369388401</c:v>
                </c:pt>
                <c:pt idx="12">
                  <c:v>-31689.653259721999</c:v>
                </c:pt>
                <c:pt idx="13">
                  <c:v>-3769.3268853950499</c:v>
                </c:pt>
                <c:pt idx="14">
                  <c:v>2880.5781455595802</c:v>
                </c:pt>
                <c:pt idx="15">
                  <c:v>-15933.6095499691</c:v>
                </c:pt>
                <c:pt idx="16">
                  <c:v>-19220.924286425099</c:v>
                </c:pt>
                <c:pt idx="17">
                  <c:v>-28281.4139932783</c:v>
                </c:pt>
                <c:pt idx="18">
                  <c:v>-1939.59082586613</c:v>
                </c:pt>
                <c:pt idx="19">
                  <c:v>-14025.3153595894</c:v>
                </c:pt>
                <c:pt idx="20">
                  <c:v>-60208.780932882102</c:v>
                </c:pt>
                <c:pt idx="21">
                  <c:v>-2222.9304961308098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E3-7A45-9B7C-85A383AA4EF6}"/>
            </c:ext>
          </c:extLst>
        </c:ser>
        <c:ser>
          <c:idx val="1"/>
          <c:order val="1"/>
          <c:tx>
            <c:strRef>
              <c:f>FD_Broad!$U$2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F85B61"/>
            </a:solidFill>
            <a:ln>
              <a:noFill/>
            </a:ln>
            <a:effectLst/>
          </c:spPr>
          <c:invertIfNegative val="0"/>
          <c:val>
            <c:numRef>
              <c:f>FD_Broad!$U$3:$U$25</c:f>
              <c:numCache>
                <c:formatCode>0</c:formatCode>
                <c:ptCount val="23"/>
                <c:pt idx="0">
                  <c:v>36581.130413717903</c:v>
                </c:pt>
                <c:pt idx="1">
                  <c:v>-41994.861423656301</c:v>
                </c:pt>
                <c:pt idx="2">
                  <c:v>-8010.0805204998496</c:v>
                </c:pt>
                <c:pt idx="3">
                  <c:v>-23346.557623776302</c:v>
                </c:pt>
                <c:pt idx="4">
                  <c:v>-5580.3677748529999</c:v>
                </c:pt>
                <c:pt idx="5">
                  <c:v>-3123.5386752281001</c:v>
                </c:pt>
                <c:pt idx="6">
                  <c:v>-6656.7653147493502</c:v>
                </c:pt>
                <c:pt idx="7">
                  <c:v>-13263.120651915</c:v>
                </c:pt>
                <c:pt idx="8">
                  <c:v>-119327.307718695</c:v>
                </c:pt>
                <c:pt idx="9">
                  <c:v>4080.2635603057201</c:v>
                </c:pt>
                <c:pt idx="10">
                  <c:v>-34214.2644606428</c:v>
                </c:pt>
                <c:pt idx="11">
                  <c:v>-19270.549562640601</c:v>
                </c:pt>
                <c:pt idx="12">
                  <c:v>-58772.597786213599</c:v>
                </c:pt>
                <c:pt idx="13">
                  <c:v>-31406.254861913701</c:v>
                </c:pt>
                <c:pt idx="14">
                  <c:v>-29142.428104018101</c:v>
                </c:pt>
                <c:pt idx="15">
                  <c:v>-80673.239044599803</c:v>
                </c:pt>
                <c:pt idx="16">
                  <c:v>14170.339850668601</c:v>
                </c:pt>
                <c:pt idx="17">
                  <c:v>-6454.8119177887802</c:v>
                </c:pt>
                <c:pt idx="18">
                  <c:v>-68435.047453776904</c:v>
                </c:pt>
                <c:pt idx="19">
                  <c:v>-27421.3533548917</c:v>
                </c:pt>
                <c:pt idx="20">
                  <c:v>-31400.636476651998</c:v>
                </c:pt>
                <c:pt idx="21">
                  <c:v>-13275.8133280949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E3-7A45-9B7C-85A383AA4EF6}"/>
            </c:ext>
          </c:extLst>
        </c:ser>
        <c:ser>
          <c:idx val="2"/>
          <c:order val="2"/>
          <c:tx>
            <c:strRef>
              <c:f>FD_Broad!$V$2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C3C900"/>
            </a:solidFill>
            <a:ln>
              <a:noFill/>
            </a:ln>
            <a:effectLst/>
          </c:spPr>
          <c:invertIfNegative val="0"/>
          <c:val>
            <c:numRef>
              <c:f>FD_Broad!$V$3:$V$25</c:f>
              <c:numCache>
                <c:formatCode>0</c:formatCode>
                <c:ptCount val="23"/>
                <c:pt idx="0">
                  <c:v>14531.3305448991</c:v>
                </c:pt>
                <c:pt idx="1">
                  <c:v>1481.6569609687699</c:v>
                </c:pt>
                <c:pt idx="2">
                  <c:v>5586.6409138097997</c:v>
                </c:pt>
                <c:pt idx="3">
                  <c:v>3567.3165395788301</c:v>
                </c:pt>
                <c:pt idx="4">
                  <c:v>17292.743224381698</c:v>
                </c:pt>
                <c:pt idx="5">
                  <c:v>-767.20040390567897</c:v>
                </c:pt>
                <c:pt idx="6">
                  <c:v>4135.8206188494896</c:v>
                </c:pt>
                <c:pt idx="7">
                  <c:v>6386.8878771505497</c:v>
                </c:pt>
                <c:pt idx="8">
                  <c:v>1214.9198666806101</c:v>
                </c:pt>
                <c:pt idx="9">
                  <c:v>1446.4947838931</c:v>
                </c:pt>
                <c:pt idx="10">
                  <c:v>5327.9316551901602</c:v>
                </c:pt>
                <c:pt idx="11">
                  <c:v>24117.8559775549</c:v>
                </c:pt>
                <c:pt idx="12">
                  <c:v>23868.290484322501</c:v>
                </c:pt>
                <c:pt idx="13">
                  <c:v>9481.55691033326</c:v>
                </c:pt>
                <c:pt idx="14">
                  <c:v>891.86370443811597</c:v>
                </c:pt>
                <c:pt idx="15">
                  <c:v>18618.943023748699</c:v>
                </c:pt>
                <c:pt idx="16">
                  <c:v>62372.740342628298</c:v>
                </c:pt>
                <c:pt idx="17">
                  <c:v>-49297.110297904903</c:v>
                </c:pt>
                <c:pt idx="18">
                  <c:v>-8276.2212176993507</c:v>
                </c:pt>
                <c:pt idx="19">
                  <c:v>13967.170072389999</c:v>
                </c:pt>
                <c:pt idx="20">
                  <c:v>332685.43343799998</c:v>
                </c:pt>
                <c:pt idx="21">
                  <c:v>-4479.4337942339698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E3-7A45-9B7C-85A383AA4EF6}"/>
            </c:ext>
          </c:extLst>
        </c:ser>
        <c:ser>
          <c:idx val="3"/>
          <c:order val="3"/>
          <c:tx>
            <c:strRef>
              <c:f>FD_Broad!$W$2</c:f>
              <c:strCache>
                <c:ptCount val="1"/>
                <c:pt idx="0">
                  <c:v>U1</c:v>
                </c:pt>
              </c:strCache>
            </c:strRef>
          </c:tx>
          <c:spPr>
            <a:solidFill>
              <a:srgbClr val="00A26C"/>
            </a:solidFill>
            <a:ln>
              <a:noFill/>
            </a:ln>
            <a:effectLst/>
          </c:spPr>
          <c:invertIfNegative val="0"/>
          <c:val>
            <c:numRef>
              <c:f>FD_Broad!$W$3:$W$25</c:f>
              <c:numCache>
                <c:formatCode>0</c:formatCode>
                <c:ptCount val="23"/>
                <c:pt idx="0">
                  <c:v>-14740.611298461399</c:v>
                </c:pt>
                <c:pt idx="1">
                  <c:v>-9903.7684059931598</c:v>
                </c:pt>
                <c:pt idx="2">
                  <c:v>8398.9537847427091</c:v>
                </c:pt>
                <c:pt idx="3">
                  <c:v>52298.661554377701</c:v>
                </c:pt>
                <c:pt idx="4">
                  <c:v>8487.6697053975804</c:v>
                </c:pt>
                <c:pt idx="5">
                  <c:v>-10709.5886047601</c:v>
                </c:pt>
                <c:pt idx="6">
                  <c:v>-3710.1611452011798</c:v>
                </c:pt>
                <c:pt idx="7">
                  <c:v>-143555.59067370501</c:v>
                </c:pt>
                <c:pt idx="8">
                  <c:v>363008.167171654</c:v>
                </c:pt>
                <c:pt idx="9">
                  <c:v>826.08514048751499</c:v>
                </c:pt>
                <c:pt idx="10">
                  <c:v>3704.8966475573602</c:v>
                </c:pt>
                <c:pt idx="11">
                  <c:v>9312.84706954785</c:v>
                </c:pt>
                <c:pt idx="12">
                  <c:v>-137900.36096844199</c:v>
                </c:pt>
                <c:pt idx="13">
                  <c:v>-2988.3977897936402</c:v>
                </c:pt>
                <c:pt idx="14">
                  <c:v>-29783.517401469999</c:v>
                </c:pt>
                <c:pt idx="15">
                  <c:v>-11936.4193611052</c:v>
                </c:pt>
                <c:pt idx="16">
                  <c:v>26078.2079763861</c:v>
                </c:pt>
                <c:pt idx="17">
                  <c:v>-4088.5891075316099</c:v>
                </c:pt>
                <c:pt idx="18">
                  <c:v>2421.22341925195</c:v>
                </c:pt>
                <c:pt idx="19">
                  <c:v>-1091.05257304003</c:v>
                </c:pt>
                <c:pt idx="20">
                  <c:v>-48283.9306496723</c:v>
                </c:pt>
                <c:pt idx="21">
                  <c:v>-12895.3880627203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E3-7A45-9B7C-85A383AA4EF6}"/>
            </c:ext>
          </c:extLst>
        </c:ser>
        <c:ser>
          <c:idx val="4"/>
          <c:order val="4"/>
          <c:tx>
            <c:strRef>
              <c:f>FD_Broad!$X$2</c:f>
              <c:strCache>
                <c:ptCount val="1"/>
                <c:pt idx="0">
                  <c:v>w</c:v>
                </c:pt>
              </c:strCache>
            </c:strRef>
          </c:tx>
          <c:spPr>
            <a:solidFill>
              <a:srgbClr val="005CB1"/>
            </a:solidFill>
            <a:ln>
              <a:noFill/>
            </a:ln>
            <a:effectLst/>
          </c:spPr>
          <c:invertIfNegative val="0"/>
          <c:val>
            <c:numRef>
              <c:f>FD_Broad!$X$3:$X$25</c:f>
              <c:numCache>
                <c:formatCode>0</c:formatCode>
                <c:ptCount val="23"/>
                <c:pt idx="0">
                  <c:v>1846.98122162769</c:v>
                </c:pt>
                <c:pt idx="1">
                  <c:v>34509.523629402102</c:v>
                </c:pt>
                <c:pt idx="2">
                  <c:v>8509.4614574854804</c:v>
                </c:pt>
                <c:pt idx="3">
                  <c:v>4599.1126121795396</c:v>
                </c:pt>
                <c:pt idx="4">
                  <c:v>-99009.151111168394</c:v>
                </c:pt>
                <c:pt idx="5">
                  <c:v>99456.814123985707</c:v>
                </c:pt>
                <c:pt idx="6">
                  <c:v>92258.416203050903</c:v>
                </c:pt>
                <c:pt idx="7">
                  <c:v>456475.94917765498</c:v>
                </c:pt>
                <c:pt idx="8">
                  <c:v>-453815.58194456599</c:v>
                </c:pt>
                <c:pt idx="9">
                  <c:v>-64044.342123342001</c:v>
                </c:pt>
                <c:pt idx="10">
                  <c:v>-6990.8495908694504</c:v>
                </c:pt>
                <c:pt idx="11">
                  <c:v>-12794.141131254801</c:v>
                </c:pt>
                <c:pt idx="12">
                  <c:v>-9533.5654266401398</c:v>
                </c:pt>
                <c:pt idx="13">
                  <c:v>-30448.338603386099</c:v>
                </c:pt>
                <c:pt idx="14">
                  <c:v>-10714.2114656048</c:v>
                </c:pt>
                <c:pt idx="15">
                  <c:v>117308.466987008</c:v>
                </c:pt>
                <c:pt idx="16">
                  <c:v>267378.13065607299</c:v>
                </c:pt>
                <c:pt idx="17">
                  <c:v>17188.229202873099</c:v>
                </c:pt>
                <c:pt idx="18">
                  <c:v>7556.2476127148802</c:v>
                </c:pt>
                <c:pt idx="19">
                  <c:v>6849.5595708225501</c:v>
                </c:pt>
                <c:pt idx="20">
                  <c:v>323293.43386551901</c:v>
                </c:pt>
                <c:pt idx="21">
                  <c:v>-31644.9354623283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E3-7A45-9B7C-85A383AA4EF6}"/>
            </c:ext>
          </c:extLst>
        </c:ser>
        <c:ser>
          <c:idx val="7"/>
          <c:order val="5"/>
          <c:tx>
            <c:strRef>
              <c:f>FD_Broad!$Z$2</c:f>
              <c:strCache>
                <c:ptCount val="1"/>
                <c:pt idx="0">
                  <c:v>q</c:v>
                </c:pt>
              </c:strCache>
            </c:strRef>
          </c:tx>
          <c:spPr>
            <a:solidFill>
              <a:srgbClr val="009DBE"/>
            </a:solidFill>
            <a:ln>
              <a:noFill/>
            </a:ln>
            <a:effectLst/>
          </c:spPr>
          <c:invertIfNegative val="0"/>
          <c:val>
            <c:numRef>
              <c:f>FD_Broad!$Z$3:$Z$25</c:f>
              <c:numCache>
                <c:formatCode>0</c:formatCode>
                <c:ptCount val="23"/>
                <c:pt idx="0">
                  <c:v>11207.2945080397</c:v>
                </c:pt>
                <c:pt idx="1">
                  <c:v>-80484.440055371495</c:v>
                </c:pt>
                <c:pt idx="2">
                  <c:v>-17204.593935508601</c:v>
                </c:pt>
                <c:pt idx="3">
                  <c:v>-179297.98165808499</c:v>
                </c:pt>
                <c:pt idx="4">
                  <c:v>-9204.4814904514096</c:v>
                </c:pt>
                <c:pt idx="5">
                  <c:v>-82932.643863385907</c:v>
                </c:pt>
                <c:pt idx="6">
                  <c:v>-160911.834327916</c:v>
                </c:pt>
                <c:pt idx="7">
                  <c:v>-530292.28572017106</c:v>
                </c:pt>
                <c:pt idx="8">
                  <c:v>-330457.26689381298</c:v>
                </c:pt>
                <c:pt idx="9">
                  <c:v>13632.9943647119</c:v>
                </c:pt>
                <c:pt idx="10">
                  <c:v>-9941.6139646840493</c:v>
                </c:pt>
                <c:pt idx="11">
                  <c:v>-7481.3355276307802</c:v>
                </c:pt>
                <c:pt idx="12">
                  <c:v>-11616.7874783386</c:v>
                </c:pt>
                <c:pt idx="13">
                  <c:v>-76236.299661860103</c:v>
                </c:pt>
                <c:pt idx="14">
                  <c:v>-8029.8291523538001</c:v>
                </c:pt>
                <c:pt idx="15">
                  <c:v>-753352.77669562504</c:v>
                </c:pt>
                <c:pt idx="16">
                  <c:v>-712850.02789219294</c:v>
                </c:pt>
                <c:pt idx="17">
                  <c:v>-15188.8337300488</c:v>
                </c:pt>
                <c:pt idx="18">
                  <c:v>-30768.964722862798</c:v>
                </c:pt>
                <c:pt idx="19">
                  <c:v>-8982.9514103724996</c:v>
                </c:pt>
                <c:pt idx="20">
                  <c:v>-218390.71465127499</c:v>
                </c:pt>
                <c:pt idx="21">
                  <c:v>-13473.9926805744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9E3-7A45-9B7C-85A383AA4EF6}"/>
            </c:ext>
          </c:extLst>
        </c:ser>
        <c:ser>
          <c:idx val="5"/>
          <c:order val="6"/>
          <c:tx>
            <c:strRef>
              <c:f>FD_Broad!$AB$2</c:f>
              <c:strCache>
                <c:ptCount val="1"/>
                <c:pt idx="0">
                  <c:v>ｙ</c:v>
                </c:pt>
              </c:strCache>
            </c:strRef>
          </c:tx>
          <c:spPr>
            <a:solidFill>
              <a:srgbClr val="A0489D"/>
            </a:solidFill>
            <a:ln>
              <a:noFill/>
            </a:ln>
            <a:effectLst/>
          </c:spPr>
          <c:invertIfNegative val="0"/>
          <c:val>
            <c:numRef>
              <c:f>FD_Broad!$AB$3:$AB$25</c:f>
              <c:numCache>
                <c:formatCode>0</c:formatCode>
                <c:ptCount val="23"/>
                <c:pt idx="0">
                  <c:v>-330.31804196137</c:v>
                </c:pt>
                <c:pt idx="1">
                  <c:v>33303.753854271905</c:v>
                </c:pt>
                <c:pt idx="2">
                  <c:v>2451.9086050476594</c:v>
                </c:pt>
                <c:pt idx="3">
                  <c:v>9585.7146415704592</c:v>
                </c:pt>
                <c:pt idx="4">
                  <c:v>3030.4994958448897</c:v>
                </c:pt>
                <c:pt idx="5">
                  <c:v>-3556.2278539806412</c:v>
                </c:pt>
                <c:pt idx="6">
                  <c:v>-14508.783741896925</c:v>
                </c:pt>
                <c:pt idx="7">
                  <c:v>-8946.7307946268593</c:v>
                </c:pt>
                <c:pt idx="8">
                  <c:v>-70259.102618363628</c:v>
                </c:pt>
                <c:pt idx="9">
                  <c:v>-6840.5607564654874</c:v>
                </c:pt>
                <c:pt idx="10">
                  <c:v>-2381.7015687254993</c:v>
                </c:pt>
                <c:pt idx="11">
                  <c:v>-27742.370806176601</c:v>
                </c:pt>
                <c:pt idx="12">
                  <c:v>68031.181138473126</c:v>
                </c:pt>
                <c:pt idx="13">
                  <c:v>121935.77714059496</c:v>
                </c:pt>
                <c:pt idx="14">
                  <c:v>-11981.792476185979</c:v>
                </c:pt>
                <c:pt idx="15">
                  <c:v>0</c:v>
                </c:pt>
                <c:pt idx="16">
                  <c:v>-137216.00656892691</c:v>
                </c:pt>
                <c:pt idx="17">
                  <c:v>223270.23823824315</c:v>
                </c:pt>
                <c:pt idx="18">
                  <c:v>147440.62036030059</c:v>
                </c:pt>
                <c:pt idx="19">
                  <c:v>44631.402229540668</c:v>
                </c:pt>
                <c:pt idx="20">
                  <c:v>190208.12871118469</c:v>
                </c:pt>
                <c:pt idx="21">
                  <c:v>-4134.2237329368663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E3-7A45-9B7C-85A383AA4EF6}"/>
            </c:ext>
          </c:extLst>
        </c:ser>
        <c:ser>
          <c:idx val="6"/>
          <c:order val="7"/>
          <c:tx>
            <c:strRef>
              <c:f>FD_Broad!$AC$2</c:f>
              <c:strCache>
                <c:ptCount val="1"/>
                <c:pt idx="0">
                  <c:v>Qother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FD_Broad!$AC$3:$AC$25</c:f>
              <c:numCache>
                <c:formatCode>0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-43000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9E3-7A45-9B7C-85A383AA4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9824303"/>
        <c:axId val="79825951"/>
      </c:barChart>
      <c:catAx>
        <c:axId val="79824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9825951"/>
        <c:crosses val="autoZero"/>
        <c:auto val="1"/>
        <c:lblAlgn val="ctr"/>
        <c:lblOffset val="100"/>
        <c:noMultiLvlLbl val="0"/>
      </c:catAx>
      <c:valAx>
        <c:axId val="798259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Change</a:t>
                </a:r>
                <a:r>
                  <a:rPr lang="en-US" sz="1600" baseline="0"/>
                  <a:t> of resource productivity (yen/t)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1.7543859649122806E-2"/>
              <c:y val="0.146024008569756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982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51978550528074"/>
          <c:y val="0.81523075393976874"/>
          <c:w val="0.5126705094877495"/>
          <c:h val="7.1051230798113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Sector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>
        <c:manualLayout>
          <c:layoutTarget val="inner"/>
          <c:xMode val="edge"/>
          <c:yMode val="edge"/>
          <c:x val="0.16224412606002436"/>
          <c:y val="0.12206523393714626"/>
          <c:w val="0.82011353232008788"/>
          <c:h val="0.82604541743354121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FD_Broad!$AD$3:$AD$25</c:f>
              <c:numCache>
                <c:formatCode>0</c:formatCode>
                <c:ptCount val="23"/>
                <c:pt idx="0">
                  <c:v>48000.400007039549</c:v>
                </c:pt>
                <c:pt idx="1">
                  <c:v>-248456.51643980166</c:v>
                </c:pt>
                <c:pt idx="2">
                  <c:v>-21138.526790313241</c:v>
                </c:pt>
                <c:pt idx="3">
                  <c:v>-273092.80056509766</c:v>
                </c:pt>
                <c:pt idx="4">
                  <c:v>-91071.626831842092</c:v>
                </c:pt>
                <c:pt idx="5">
                  <c:v>-3514.1545357047125</c:v>
                </c:pt>
                <c:pt idx="6">
                  <c:v>-96387.221555120239</c:v>
                </c:pt>
                <c:pt idx="7">
                  <c:v>-248832.33902591575</c:v>
                </c:pt>
                <c:pt idx="8">
                  <c:v>-592723.88694948377</c:v>
                </c:pt>
                <c:pt idx="9">
                  <c:v>-47918.463118060849</c:v>
                </c:pt>
                <c:pt idx="10">
                  <c:v>-54624.056442738314</c:v>
                </c:pt>
                <c:pt idx="11">
                  <c:v>-119816.84744192526</c:v>
                </c:pt>
                <c:pt idx="12">
                  <c:v>-139214.22407408111</c:v>
                </c:pt>
                <c:pt idx="13">
                  <c:v>-112822.17502323716</c:v>
                </c:pt>
                <c:pt idx="14">
                  <c:v>-108483.69606123351</c:v>
                </c:pt>
                <c:pt idx="15">
                  <c:v>-745076.18372115004</c:v>
                </c:pt>
                <c:pt idx="16">
                  <c:v>-499287.53992178896</c:v>
                </c:pt>
                <c:pt idx="17">
                  <c:v>137147.70839456387</c:v>
                </c:pt>
                <c:pt idx="18">
                  <c:v>47998.267172062231</c:v>
                </c:pt>
                <c:pt idx="19">
                  <c:v>13927.459174859585</c:v>
                </c:pt>
                <c:pt idx="20">
                  <c:v>429539.14803799154</c:v>
                </c:pt>
                <c:pt idx="21">
                  <c:v>-82126.717557019554</c:v>
                </c:pt>
                <c:pt idx="22">
                  <c:v>-43000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4-6249-8B5C-40033F69E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41243103"/>
        <c:axId val="341575055"/>
      </c:barChart>
      <c:catAx>
        <c:axId val="341243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341575055"/>
        <c:crosses val="autoZero"/>
        <c:auto val="1"/>
        <c:lblAlgn val="ctr"/>
        <c:lblOffset val="100"/>
        <c:noMultiLvlLbl val="0"/>
      </c:catAx>
      <c:valAx>
        <c:axId val="3415750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Change of resource productivity</a:t>
                </a:r>
                <a:r>
                  <a:rPr lang="en-US" sz="1600" baseline="0"/>
                  <a:t> </a:t>
                </a:r>
                <a:r>
                  <a:rPr lang="en-US" sz="1600"/>
                  <a:t>(yen/t)</a:t>
                </a:r>
              </a:p>
            </c:rich>
          </c:tx>
          <c:layout>
            <c:manualLayout>
              <c:xMode val="edge"/>
              <c:yMode val="edge"/>
              <c:x val="1.2830793905372895E-2"/>
              <c:y val="0.10925314476288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34124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59</xdr:row>
      <xdr:rowOff>19050</xdr:rowOff>
    </xdr:from>
    <xdr:to>
      <xdr:col>15</xdr:col>
      <xdr:colOff>393700</xdr:colOff>
      <xdr:row>80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1A80D3-35DD-60D3-1001-E64F8BB82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1428750</xdr:colOff>
      <xdr:row>62</xdr:row>
      <xdr:rowOff>95250</xdr:rowOff>
    </xdr:from>
    <xdr:to>
      <xdr:col>21</xdr:col>
      <xdr:colOff>990600</xdr:colOff>
      <xdr:row>82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4094FD-CF91-58A4-53C0-F093A05FA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876300</xdr:colOff>
      <xdr:row>27</xdr:row>
      <xdr:rowOff>95250</xdr:rowOff>
    </xdr:from>
    <xdr:to>
      <xdr:col>25</xdr:col>
      <xdr:colOff>482600</xdr:colOff>
      <xdr:row>51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60912F-3B19-914D-9386-5CE56414D1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1009650</xdr:colOff>
      <xdr:row>51</xdr:row>
      <xdr:rowOff>95250</xdr:rowOff>
    </xdr:from>
    <xdr:to>
      <xdr:col>25</xdr:col>
      <xdr:colOff>571500</xdr:colOff>
      <xdr:row>72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DE17E8-424D-BA4F-904F-EABCABE1BA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C11F-E167-0B42-8785-1549C1A30802}">
  <sheetPr>
    <pageSetUpPr fitToPage="1"/>
  </sheetPr>
  <dimension ref="A1:AL381"/>
  <sheetViews>
    <sheetView zoomScale="120" zoomScaleNormal="120" workbookViewId="0">
      <pane xSplit="3" ySplit="3" topLeftCell="Q4" activePane="bottomRight" state="frozen"/>
      <selection pane="topRight" activeCell="D1" sqref="D1"/>
      <selection pane="bottomLeft" activeCell="A4" sqref="A4"/>
      <selection pane="bottomRight" activeCell="D3" sqref="D3"/>
    </sheetView>
  </sheetViews>
  <sheetFormatPr baseColWidth="10" defaultRowHeight="15"/>
  <cols>
    <col min="3" max="3" width="33.83203125" customWidth="1"/>
  </cols>
  <sheetData>
    <row r="1" spans="1:38">
      <c r="A1" t="str" cm="1">
        <f t="array" aca="1" ref="A1" ca="1">RIGHT(CELL("filename",A1),LEN(CELL("filename",A1))-FIND("]", CELL("filename",A1)))</f>
        <v>BroadClassification</v>
      </c>
    </row>
    <row r="2" spans="1:38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</row>
    <row r="3" spans="1:38" ht="16" thickBot="1">
      <c r="A3" s="1" t="s">
        <v>0</v>
      </c>
      <c r="B3" s="2" t="s">
        <v>1</v>
      </c>
      <c r="C3" s="7" t="s">
        <v>2</v>
      </c>
      <c r="D3" s="6" t="s">
        <v>844</v>
      </c>
      <c r="E3" s="6" t="s">
        <v>842</v>
      </c>
      <c r="F3" s="6" t="s">
        <v>841</v>
      </c>
      <c r="G3" s="6" t="s">
        <v>845</v>
      </c>
      <c r="H3" s="6" t="s">
        <v>846</v>
      </c>
      <c r="I3" s="6" t="s">
        <v>843</v>
      </c>
      <c r="J3" s="6" t="s">
        <v>847</v>
      </c>
      <c r="K3" s="6" t="s">
        <v>848</v>
      </c>
      <c r="L3" s="6" t="s">
        <v>858</v>
      </c>
      <c r="M3" s="6" t="s">
        <v>850</v>
      </c>
      <c r="N3" s="6" t="s">
        <v>851</v>
      </c>
      <c r="O3" s="6" t="s">
        <v>852</v>
      </c>
      <c r="P3" s="6" t="s">
        <v>853</v>
      </c>
      <c r="Q3" s="6" t="s">
        <v>854</v>
      </c>
      <c r="R3" s="6" t="s">
        <v>839</v>
      </c>
      <c r="S3" s="6" t="s">
        <v>801</v>
      </c>
      <c r="T3" s="6" t="s">
        <v>802</v>
      </c>
      <c r="U3" s="6" t="s">
        <v>855</v>
      </c>
      <c r="V3" s="6" t="s">
        <v>840</v>
      </c>
      <c r="W3" s="6" t="s">
        <v>856</v>
      </c>
      <c r="X3" s="6" t="s">
        <v>803</v>
      </c>
      <c r="Y3" s="6" t="s">
        <v>838</v>
      </c>
      <c r="Z3" s="9" t="str">
        <f>IF(SUM(Z4:Z381)=COUNT(Z4:Z381),"OK","Error")</f>
        <v>OK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16" thickTop="1">
      <c r="A4" s="3">
        <v>1</v>
      </c>
      <c r="B4" s="4" t="s">
        <v>3</v>
      </c>
      <c r="C4" s="8" t="s">
        <v>4</v>
      </c>
      <c r="D4">
        <v>1</v>
      </c>
      <c r="Z4">
        <f t="shared" ref="Z4:Z67" si="0">SUM(D4:Y4)</f>
        <v>1</v>
      </c>
    </row>
    <row r="5" spans="1:38">
      <c r="A5" s="3">
        <v>2</v>
      </c>
      <c r="B5" s="4" t="s">
        <v>5</v>
      </c>
      <c r="C5" s="8" t="s">
        <v>6</v>
      </c>
      <c r="D5">
        <v>1</v>
      </c>
      <c r="Z5">
        <f t="shared" si="0"/>
        <v>1</v>
      </c>
    </row>
    <row r="6" spans="1:38">
      <c r="A6" s="3">
        <v>3</v>
      </c>
      <c r="B6" s="4" t="s">
        <v>7</v>
      </c>
      <c r="C6" s="8" t="s">
        <v>8</v>
      </c>
      <c r="D6">
        <v>1</v>
      </c>
      <c r="Z6">
        <f t="shared" si="0"/>
        <v>1</v>
      </c>
    </row>
    <row r="7" spans="1:38">
      <c r="A7" s="3">
        <v>4</v>
      </c>
      <c r="B7" s="4" t="s">
        <v>9</v>
      </c>
      <c r="C7" s="8" t="s">
        <v>10</v>
      </c>
      <c r="D7">
        <v>1</v>
      </c>
      <c r="Z7">
        <f t="shared" si="0"/>
        <v>1</v>
      </c>
    </row>
    <row r="8" spans="1:38">
      <c r="A8" s="3">
        <v>5</v>
      </c>
      <c r="B8" s="4" t="s">
        <v>11</v>
      </c>
      <c r="C8" s="8" t="s">
        <v>12</v>
      </c>
      <c r="D8">
        <v>1</v>
      </c>
      <c r="Z8">
        <f t="shared" si="0"/>
        <v>1</v>
      </c>
    </row>
    <row r="9" spans="1:38">
      <c r="A9" s="3">
        <v>6</v>
      </c>
      <c r="B9" s="4" t="s">
        <v>13</v>
      </c>
      <c r="C9" s="8" t="s">
        <v>14</v>
      </c>
      <c r="D9">
        <v>1</v>
      </c>
      <c r="Z9">
        <f t="shared" si="0"/>
        <v>1</v>
      </c>
    </row>
    <row r="10" spans="1:38">
      <c r="A10" s="3">
        <v>7</v>
      </c>
      <c r="B10" s="4" t="s">
        <v>15</v>
      </c>
      <c r="C10" s="8" t="s">
        <v>16</v>
      </c>
      <c r="D10">
        <v>1</v>
      </c>
      <c r="Z10">
        <f t="shared" si="0"/>
        <v>1</v>
      </c>
    </row>
    <row r="11" spans="1:38">
      <c r="A11" s="3">
        <v>8</v>
      </c>
      <c r="B11" s="4" t="s">
        <v>17</v>
      </c>
      <c r="C11" s="8" t="s">
        <v>18</v>
      </c>
      <c r="D11">
        <v>1</v>
      </c>
      <c r="Z11">
        <f t="shared" si="0"/>
        <v>1</v>
      </c>
    </row>
    <row r="12" spans="1:38">
      <c r="A12" s="3">
        <v>9</v>
      </c>
      <c r="B12" s="4" t="s">
        <v>19</v>
      </c>
      <c r="C12" s="8" t="s">
        <v>20</v>
      </c>
      <c r="D12">
        <v>1</v>
      </c>
      <c r="Z12">
        <f t="shared" si="0"/>
        <v>1</v>
      </c>
    </row>
    <row r="13" spans="1:38">
      <c r="A13" s="3">
        <v>10</v>
      </c>
      <c r="B13" s="4" t="s">
        <v>21</v>
      </c>
      <c r="C13" s="8" t="s">
        <v>22</v>
      </c>
      <c r="D13">
        <v>1</v>
      </c>
      <c r="Z13">
        <f t="shared" si="0"/>
        <v>1</v>
      </c>
    </row>
    <row r="14" spans="1:38">
      <c r="A14" s="3">
        <v>11</v>
      </c>
      <c r="B14" s="4" t="s">
        <v>23</v>
      </c>
      <c r="C14" s="8" t="s">
        <v>24</v>
      </c>
      <c r="D14">
        <v>1</v>
      </c>
      <c r="Z14">
        <f t="shared" si="0"/>
        <v>1</v>
      </c>
    </row>
    <row r="15" spans="1:38">
      <c r="A15" s="3">
        <v>12</v>
      </c>
      <c r="B15" s="4" t="s">
        <v>25</v>
      </c>
      <c r="C15" s="8" t="s">
        <v>26</v>
      </c>
      <c r="D15">
        <v>1</v>
      </c>
      <c r="Z15">
        <f t="shared" si="0"/>
        <v>1</v>
      </c>
    </row>
    <row r="16" spans="1:38">
      <c r="A16" s="3">
        <v>13</v>
      </c>
      <c r="B16" s="4" t="s">
        <v>27</v>
      </c>
      <c r="C16" s="8" t="s">
        <v>28</v>
      </c>
      <c r="D16">
        <v>1</v>
      </c>
      <c r="Z16">
        <f t="shared" si="0"/>
        <v>1</v>
      </c>
    </row>
    <row r="17" spans="1:26">
      <c r="A17" s="3">
        <v>14</v>
      </c>
      <c r="B17" s="4" t="s">
        <v>29</v>
      </c>
      <c r="C17" s="8" t="s">
        <v>30</v>
      </c>
      <c r="D17">
        <v>1</v>
      </c>
      <c r="Z17">
        <f t="shared" si="0"/>
        <v>1</v>
      </c>
    </row>
    <row r="18" spans="1:26">
      <c r="A18" s="3">
        <v>15</v>
      </c>
      <c r="B18" s="4" t="s">
        <v>31</v>
      </c>
      <c r="C18" s="8" t="s">
        <v>32</v>
      </c>
      <c r="D18">
        <v>1</v>
      </c>
      <c r="Z18">
        <f t="shared" si="0"/>
        <v>1</v>
      </c>
    </row>
    <row r="19" spans="1:26">
      <c r="A19" s="3">
        <v>16</v>
      </c>
      <c r="B19" s="4" t="s">
        <v>33</v>
      </c>
      <c r="C19" s="8" t="s">
        <v>34</v>
      </c>
      <c r="D19">
        <v>1</v>
      </c>
      <c r="Z19">
        <f t="shared" si="0"/>
        <v>1</v>
      </c>
    </row>
    <row r="20" spans="1:26">
      <c r="A20" s="3">
        <v>17</v>
      </c>
      <c r="B20" s="4" t="s">
        <v>35</v>
      </c>
      <c r="C20" s="8" t="s">
        <v>36</v>
      </c>
      <c r="D20">
        <v>1</v>
      </c>
      <c r="Z20">
        <f t="shared" si="0"/>
        <v>1</v>
      </c>
    </row>
    <row r="21" spans="1:26">
      <c r="A21" s="3">
        <v>18</v>
      </c>
      <c r="B21" s="4" t="s">
        <v>37</v>
      </c>
      <c r="C21" s="8" t="s">
        <v>38</v>
      </c>
      <c r="D21">
        <v>1</v>
      </c>
      <c r="Z21">
        <f t="shared" si="0"/>
        <v>1</v>
      </c>
    </row>
    <row r="22" spans="1:26">
      <c r="A22" s="3">
        <v>19</v>
      </c>
      <c r="B22" s="4" t="s">
        <v>39</v>
      </c>
      <c r="C22" s="8" t="s">
        <v>40</v>
      </c>
      <c r="D22">
        <v>1</v>
      </c>
      <c r="Z22">
        <f t="shared" si="0"/>
        <v>1</v>
      </c>
    </row>
    <row r="23" spans="1:26">
      <c r="A23" s="3">
        <v>20</v>
      </c>
      <c r="B23" s="4" t="s">
        <v>41</v>
      </c>
      <c r="C23" s="8" t="s">
        <v>42</v>
      </c>
      <c r="X23">
        <v>1</v>
      </c>
      <c r="Z23">
        <f t="shared" si="0"/>
        <v>1</v>
      </c>
    </row>
    <row r="24" spans="1:26">
      <c r="A24" s="3">
        <v>21</v>
      </c>
      <c r="B24" s="4" t="s">
        <v>43</v>
      </c>
      <c r="C24" s="8" t="s">
        <v>44</v>
      </c>
      <c r="X24">
        <v>1</v>
      </c>
      <c r="Z24">
        <f t="shared" si="0"/>
        <v>1</v>
      </c>
    </row>
    <row r="25" spans="1:26">
      <c r="A25" s="3">
        <v>22</v>
      </c>
      <c r="B25" s="4" t="s">
        <v>45</v>
      </c>
      <c r="C25" s="8" t="s">
        <v>46</v>
      </c>
      <c r="D25">
        <v>1</v>
      </c>
      <c r="Z25">
        <f t="shared" si="0"/>
        <v>1</v>
      </c>
    </row>
    <row r="26" spans="1:26">
      <c r="A26" s="3">
        <v>23</v>
      </c>
      <c r="B26" s="4" t="s">
        <v>47</v>
      </c>
      <c r="C26" s="8" t="s">
        <v>48</v>
      </c>
      <c r="D26">
        <v>1</v>
      </c>
      <c r="Z26">
        <f t="shared" si="0"/>
        <v>1</v>
      </c>
    </row>
    <row r="27" spans="1:26">
      <c r="A27" s="3">
        <v>24</v>
      </c>
      <c r="B27" s="4" t="s">
        <v>49</v>
      </c>
      <c r="C27" s="8" t="s">
        <v>50</v>
      </c>
      <c r="D27">
        <v>1</v>
      </c>
      <c r="Z27">
        <f t="shared" si="0"/>
        <v>1</v>
      </c>
    </row>
    <row r="28" spans="1:26">
      <c r="A28" s="3">
        <v>25</v>
      </c>
      <c r="B28" s="4" t="s">
        <v>51</v>
      </c>
      <c r="C28" s="8" t="s">
        <v>52</v>
      </c>
      <c r="D28">
        <v>1</v>
      </c>
      <c r="Z28">
        <f t="shared" si="0"/>
        <v>1</v>
      </c>
    </row>
    <row r="29" spans="1:26">
      <c r="A29" s="3">
        <v>26</v>
      </c>
      <c r="B29" s="4" t="s">
        <v>53</v>
      </c>
      <c r="C29" s="8" t="s">
        <v>54</v>
      </c>
      <c r="D29">
        <v>1</v>
      </c>
      <c r="Z29">
        <f t="shared" si="0"/>
        <v>1</v>
      </c>
    </row>
    <row r="30" spans="1:26">
      <c r="A30" s="3">
        <v>27</v>
      </c>
      <c r="B30" s="4" t="s">
        <v>55</v>
      </c>
      <c r="C30" s="8" t="s">
        <v>56</v>
      </c>
      <c r="D30">
        <v>1</v>
      </c>
      <c r="Z30">
        <f t="shared" si="0"/>
        <v>1</v>
      </c>
    </row>
    <row r="31" spans="1:26">
      <c r="A31" s="3">
        <v>28</v>
      </c>
      <c r="B31" s="4" t="s">
        <v>57</v>
      </c>
      <c r="C31" s="8" t="s">
        <v>58</v>
      </c>
      <c r="Y31">
        <v>1</v>
      </c>
      <c r="Z31">
        <f t="shared" si="0"/>
        <v>1</v>
      </c>
    </row>
    <row r="32" spans="1:26">
      <c r="A32" s="3">
        <v>29</v>
      </c>
      <c r="B32" s="4" t="s">
        <v>59</v>
      </c>
      <c r="C32" s="8" t="s">
        <v>60</v>
      </c>
      <c r="Y32">
        <v>1</v>
      </c>
      <c r="Z32">
        <f t="shared" si="0"/>
        <v>1</v>
      </c>
    </row>
    <row r="33" spans="1:26">
      <c r="A33" s="3">
        <v>30</v>
      </c>
      <c r="B33" s="4" t="s">
        <v>61</v>
      </c>
      <c r="C33" s="8" t="s">
        <v>62</v>
      </c>
      <c r="Y33">
        <v>1</v>
      </c>
      <c r="Z33">
        <f t="shared" si="0"/>
        <v>1</v>
      </c>
    </row>
    <row r="34" spans="1:26">
      <c r="A34" s="3">
        <v>31</v>
      </c>
      <c r="B34" s="4" t="s">
        <v>63</v>
      </c>
      <c r="C34" s="8" t="s">
        <v>64</v>
      </c>
      <c r="Y34">
        <v>1</v>
      </c>
      <c r="Z34">
        <f t="shared" si="0"/>
        <v>1</v>
      </c>
    </row>
    <row r="35" spans="1:26">
      <c r="A35" s="3">
        <v>32</v>
      </c>
      <c r="B35" s="4" t="s">
        <v>65</v>
      </c>
      <c r="C35" s="8" t="s">
        <v>66</v>
      </c>
      <c r="E35">
        <v>1</v>
      </c>
      <c r="Z35">
        <f t="shared" si="0"/>
        <v>1</v>
      </c>
    </row>
    <row r="36" spans="1:26">
      <c r="A36" s="3">
        <v>33</v>
      </c>
      <c r="B36" s="4" t="s">
        <v>67</v>
      </c>
      <c r="C36" s="8" t="s">
        <v>68</v>
      </c>
      <c r="E36">
        <v>1</v>
      </c>
      <c r="Z36">
        <f t="shared" si="0"/>
        <v>1</v>
      </c>
    </row>
    <row r="37" spans="1:26">
      <c r="A37" s="3">
        <v>34</v>
      </c>
      <c r="B37" s="4" t="s">
        <v>69</v>
      </c>
      <c r="C37" s="8" t="s">
        <v>70</v>
      </c>
      <c r="E37">
        <v>1</v>
      </c>
      <c r="Z37">
        <f t="shared" si="0"/>
        <v>1</v>
      </c>
    </row>
    <row r="38" spans="1:26">
      <c r="A38" s="3">
        <v>35</v>
      </c>
      <c r="B38" s="4" t="s">
        <v>71</v>
      </c>
      <c r="C38" s="8" t="s">
        <v>72</v>
      </c>
      <c r="E38">
        <v>1</v>
      </c>
      <c r="Z38">
        <f t="shared" si="0"/>
        <v>1</v>
      </c>
    </row>
    <row r="39" spans="1:26">
      <c r="A39" s="3">
        <v>36</v>
      </c>
      <c r="B39" s="4" t="s">
        <v>73</v>
      </c>
      <c r="C39" s="8" t="s">
        <v>74</v>
      </c>
      <c r="E39">
        <v>1</v>
      </c>
      <c r="Z39">
        <f t="shared" si="0"/>
        <v>1</v>
      </c>
    </row>
    <row r="40" spans="1:26">
      <c r="A40" s="3">
        <v>37</v>
      </c>
      <c r="B40" s="4" t="s">
        <v>75</v>
      </c>
      <c r="C40" s="8" t="s">
        <v>76</v>
      </c>
      <c r="E40">
        <v>1</v>
      </c>
      <c r="Z40">
        <f t="shared" si="0"/>
        <v>1</v>
      </c>
    </row>
    <row r="41" spans="1:26">
      <c r="A41" s="3">
        <v>38</v>
      </c>
      <c r="B41" s="4" t="s">
        <v>77</v>
      </c>
      <c r="C41" s="8" t="s">
        <v>78</v>
      </c>
      <c r="E41">
        <v>1</v>
      </c>
      <c r="Z41">
        <f t="shared" si="0"/>
        <v>1</v>
      </c>
    </row>
    <row r="42" spans="1:26">
      <c r="A42" s="3">
        <v>39</v>
      </c>
      <c r="B42" s="4" t="s">
        <v>79</v>
      </c>
      <c r="C42" s="8" t="s">
        <v>80</v>
      </c>
      <c r="E42">
        <v>1</v>
      </c>
      <c r="Z42">
        <f t="shared" si="0"/>
        <v>1</v>
      </c>
    </row>
    <row r="43" spans="1:26">
      <c r="A43" s="3">
        <v>40</v>
      </c>
      <c r="B43" s="4" t="s">
        <v>81</v>
      </c>
      <c r="C43" s="8" t="s">
        <v>82</v>
      </c>
      <c r="E43">
        <v>1</v>
      </c>
      <c r="Z43">
        <f t="shared" si="0"/>
        <v>1</v>
      </c>
    </row>
    <row r="44" spans="1:26">
      <c r="A44" s="3">
        <v>41</v>
      </c>
      <c r="B44" s="4" t="s">
        <v>83</v>
      </c>
      <c r="C44" s="8" t="s">
        <v>84</v>
      </c>
      <c r="E44">
        <v>1</v>
      </c>
      <c r="Z44">
        <f t="shared" si="0"/>
        <v>1</v>
      </c>
    </row>
    <row r="45" spans="1:26">
      <c r="A45" s="3">
        <v>42</v>
      </c>
      <c r="B45" s="4" t="s">
        <v>85</v>
      </c>
      <c r="C45" s="8" t="s">
        <v>86</v>
      </c>
      <c r="E45">
        <v>1</v>
      </c>
      <c r="Z45">
        <f t="shared" si="0"/>
        <v>1</v>
      </c>
    </row>
    <row r="46" spans="1:26">
      <c r="A46" s="3">
        <v>43</v>
      </c>
      <c r="B46" s="4" t="s">
        <v>87</v>
      </c>
      <c r="C46" s="8" t="s">
        <v>88</v>
      </c>
      <c r="E46">
        <v>1</v>
      </c>
      <c r="Z46">
        <f t="shared" si="0"/>
        <v>1</v>
      </c>
    </row>
    <row r="47" spans="1:26">
      <c r="A47" s="3">
        <v>44</v>
      </c>
      <c r="B47" s="4" t="s">
        <v>89</v>
      </c>
      <c r="C47" s="8" t="s">
        <v>90</v>
      </c>
      <c r="E47">
        <v>1</v>
      </c>
      <c r="Z47">
        <f t="shared" si="0"/>
        <v>1</v>
      </c>
    </row>
    <row r="48" spans="1:26">
      <c r="A48" s="3">
        <v>45</v>
      </c>
      <c r="B48" s="4" t="s">
        <v>91</v>
      </c>
      <c r="C48" s="8" t="s">
        <v>92</v>
      </c>
      <c r="E48">
        <v>1</v>
      </c>
      <c r="Z48">
        <f t="shared" si="0"/>
        <v>1</v>
      </c>
    </row>
    <row r="49" spans="1:26">
      <c r="A49" s="3">
        <v>46</v>
      </c>
      <c r="B49" s="4" t="s">
        <v>93</v>
      </c>
      <c r="C49" s="8" t="s">
        <v>94</v>
      </c>
      <c r="E49">
        <v>1</v>
      </c>
      <c r="Z49">
        <f t="shared" si="0"/>
        <v>1</v>
      </c>
    </row>
    <row r="50" spans="1:26">
      <c r="A50" s="3">
        <v>47</v>
      </c>
      <c r="B50" s="4" t="s">
        <v>95</v>
      </c>
      <c r="C50" s="8" t="s">
        <v>96</v>
      </c>
      <c r="E50">
        <v>1</v>
      </c>
      <c r="Z50">
        <f t="shared" si="0"/>
        <v>1</v>
      </c>
    </row>
    <row r="51" spans="1:26">
      <c r="A51" s="3">
        <v>48</v>
      </c>
      <c r="B51" s="4" t="s">
        <v>97</v>
      </c>
      <c r="C51" s="8" t="s">
        <v>98</v>
      </c>
      <c r="E51">
        <v>1</v>
      </c>
      <c r="Z51">
        <f t="shared" si="0"/>
        <v>1</v>
      </c>
    </row>
    <row r="52" spans="1:26">
      <c r="A52" s="3">
        <v>49</v>
      </c>
      <c r="B52" s="4" t="s">
        <v>99</v>
      </c>
      <c r="C52" s="8" t="s">
        <v>100</v>
      </c>
      <c r="E52">
        <v>1</v>
      </c>
      <c r="Z52">
        <f t="shared" si="0"/>
        <v>1</v>
      </c>
    </row>
    <row r="53" spans="1:26">
      <c r="A53" s="3">
        <v>50</v>
      </c>
      <c r="B53" s="4" t="s">
        <v>101</v>
      </c>
      <c r="C53" s="8" t="s">
        <v>102</v>
      </c>
      <c r="E53">
        <v>1</v>
      </c>
      <c r="Z53">
        <f t="shared" si="0"/>
        <v>1</v>
      </c>
    </row>
    <row r="54" spans="1:26">
      <c r="A54" s="3">
        <v>51</v>
      </c>
      <c r="B54" s="4" t="s">
        <v>103</v>
      </c>
      <c r="C54" s="8" t="s">
        <v>104</v>
      </c>
      <c r="E54">
        <v>1</v>
      </c>
      <c r="Z54">
        <f t="shared" si="0"/>
        <v>1</v>
      </c>
    </row>
    <row r="55" spans="1:26">
      <c r="A55" s="3">
        <v>52</v>
      </c>
      <c r="B55" s="4" t="s">
        <v>105</v>
      </c>
      <c r="C55" s="8" t="s">
        <v>106</v>
      </c>
      <c r="E55">
        <v>1</v>
      </c>
      <c r="Z55">
        <f t="shared" si="0"/>
        <v>1</v>
      </c>
    </row>
    <row r="56" spans="1:26">
      <c r="A56" s="3">
        <v>53</v>
      </c>
      <c r="B56" s="4" t="s">
        <v>107</v>
      </c>
      <c r="C56" s="8" t="s">
        <v>108</v>
      </c>
      <c r="E56">
        <v>1</v>
      </c>
      <c r="Z56">
        <f t="shared" si="0"/>
        <v>1</v>
      </c>
    </row>
    <row r="57" spans="1:26">
      <c r="A57" s="3">
        <v>54</v>
      </c>
      <c r="B57" s="4" t="s">
        <v>109</v>
      </c>
      <c r="C57" s="8" t="s">
        <v>110</v>
      </c>
      <c r="E57">
        <v>1</v>
      </c>
      <c r="Z57">
        <f t="shared" si="0"/>
        <v>1</v>
      </c>
    </row>
    <row r="58" spans="1:26">
      <c r="A58" s="3">
        <v>55</v>
      </c>
      <c r="B58" s="4" t="s">
        <v>111</v>
      </c>
      <c r="C58" s="8" t="s">
        <v>112</v>
      </c>
      <c r="E58">
        <v>1</v>
      </c>
      <c r="Z58">
        <f t="shared" si="0"/>
        <v>1</v>
      </c>
    </row>
    <row r="59" spans="1:26">
      <c r="A59" s="3">
        <v>56</v>
      </c>
      <c r="B59" s="4" t="s">
        <v>113</v>
      </c>
      <c r="C59" s="8" t="s">
        <v>114</v>
      </c>
      <c r="E59">
        <v>1</v>
      </c>
      <c r="Z59">
        <f t="shared" si="0"/>
        <v>1</v>
      </c>
    </row>
    <row r="60" spans="1:26">
      <c r="A60" s="3">
        <v>57</v>
      </c>
      <c r="B60" s="4" t="s">
        <v>115</v>
      </c>
      <c r="C60" s="8" t="s">
        <v>116</v>
      </c>
      <c r="E60">
        <v>1</v>
      </c>
      <c r="Z60">
        <f t="shared" si="0"/>
        <v>1</v>
      </c>
    </row>
    <row r="61" spans="1:26">
      <c r="A61" s="3">
        <v>58</v>
      </c>
      <c r="B61" s="4" t="s">
        <v>117</v>
      </c>
      <c r="C61" s="8" t="s">
        <v>118</v>
      </c>
      <c r="E61">
        <v>1</v>
      </c>
      <c r="Z61">
        <f t="shared" si="0"/>
        <v>1</v>
      </c>
    </row>
    <row r="62" spans="1:26">
      <c r="A62" s="3">
        <v>59</v>
      </c>
      <c r="B62" s="4" t="s">
        <v>119</v>
      </c>
      <c r="C62" s="8" t="s">
        <v>120</v>
      </c>
      <c r="E62">
        <v>1</v>
      </c>
      <c r="Z62">
        <f t="shared" si="0"/>
        <v>1</v>
      </c>
    </row>
    <row r="63" spans="1:26">
      <c r="A63" s="3">
        <v>60</v>
      </c>
      <c r="B63" s="4" t="s">
        <v>121</v>
      </c>
      <c r="C63" s="8" t="s">
        <v>122</v>
      </c>
      <c r="E63">
        <v>1</v>
      </c>
      <c r="Z63">
        <f t="shared" si="0"/>
        <v>1</v>
      </c>
    </row>
    <row r="64" spans="1:26">
      <c r="A64" s="3">
        <v>61</v>
      </c>
      <c r="B64" s="4" t="s">
        <v>123</v>
      </c>
      <c r="C64" s="8" t="s">
        <v>124</v>
      </c>
      <c r="E64">
        <v>1</v>
      </c>
      <c r="Z64">
        <f t="shared" si="0"/>
        <v>1</v>
      </c>
    </row>
    <row r="65" spans="1:26">
      <c r="A65" s="3">
        <v>62</v>
      </c>
      <c r="B65" s="4" t="s">
        <v>125</v>
      </c>
      <c r="C65" s="8" t="s">
        <v>126</v>
      </c>
      <c r="E65">
        <v>1</v>
      </c>
      <c r="Z65">
        <f t="shared" si="0"/>
        <v>1</v>
      </c>
    </row>
    <row r="66" spans="1:26">
      <c r="A66" s="3">
        <v>63</v>
      </c>
      <c r="B66" s="4" t="s">
        <v>127</v>
      </c>
      <c r="C66" s="8" t="s">
        <v>128</v>
      </c>
      <c r="E66">
        <v>1</v>
      </c>
      <c r="Z66">
        <f t="shared" si="0"/>
        <v>1</v>
      </c>
    </row>
    <row r="67" spans="1:26">
      <c r="A67" s="3">
        <v>64</v>
      </c>
      <c r="B67" s="4" t="s">
        <v>129</v>
      </c>
      <c r="C67" s="8" t="s">
        <v>130</v>
      </c>
      <c r="E67">
        <v>1</v>
      </c>
      <c r="Z67">
        <f t="shared" si="0"/>
        <v>1</v>
      </c>
    </row>
    <row r="68" spans="1:26">
      <c r="A68" s="3">
        <v>65</v>
      </c>
      <c r="B68" s="4" t="s">
        <v>131</v>
      </c>
      <c r="C68" s="8" t="s">
        <v>132</v>
      </c>
      <c r="F68">
        <v>1</v>
      </c>
      <c r="Z68">
        <f t="shared" ref="Z68:Z131" si="1">SUM(D68:Y68)</f>
        <v>1</v>
      </c>
    </row>
    <row r="69" spans="1:26">
      <c r="A69" s="3">
        <v>66</v>
      </c>
      <c r="B69" s="4" t="s">
        <v>133</v>
      </c>
      <c r="C69" s="8" t="s">
        <v>134</v>
      </c>
      <c r="F69">
        <v>1</v>
      </c>
      <c r="Z69">
        <f t="shared" si="1"/>
        <v>1</v>
      </c>
    </row>
    <row r="70" spans="1:26">
      <c r="A70" s="3">
        <v>67</v>
      </c>
      <c r="B70" s="4" t="s">
        <v>135</v>
      </c>
      <c r="C70" s="8" t="s">
        <v>136</v>
      </c>
      <c r="F70">
        <v>1</v>
      </c>
      <c r="Z70">
        <f t="shared" si="1"/>
        <v>1</v>
      </c>
    </row>
    <row r="71" spans="1:26">
      <c r="A71" s="3">
        <v>68</v>
      </c>
      <c r="B71" s="4" t="s">
        <v>137</v>
      </c>
      <c r="C71" s="8" t="s">
        <v>138</v>
      </c>
      <c r="F71">
        <v>1</v>
      </c>
      <c r="Z71">
        <f t="shared" si="1"/>
        <v>1</v>
      </c>
    </row>
    <row r="72" spans="1:26">
      <c r="A72" s="3">
        <v>69</v>
      </c>
      <c r="B72" s="4" t="s">
        <v>139</v>
      </c>
      <c r="C72" s="8" t="s">
        <v>140</v>
      </c>
      <c r="F72">
        <v>1</v>
      </c>
      <c r="Z72">
        <f t="shared" si="1"/>
        <v>1</v>
      </c>
    </row>
    <row r="73" spans="1:26">
      <c r="A73" s="3">
        <v>70</v>
      </c>
      <c r="B73" s="4" t="s">
        <v>141</v>
      </c>
      <c r="C73" s="8" t="s">
        <v>142</v>
      </c>
      <c r="F73">
        <v>1</v>
      </c>
      <c r="Z73">
        <f t="shared" si="1"/>
        <v>1</v>
      </c>
    </row>
    <row r="74" spans="1:26">
      <c r="A74" s="3">
        <v>71</v>
      </c>
      <c r="B74" s="4" t="s">
        <v>143</v>
      </c>
      <c r="C74" s="8" t="s">
        <v>144</v>
      </c>
      <c r="F74">
        <v>1</v>
      </c>
      <c r="Z74">
        <f t="shared" si="1"/>
        <v>1</v>
      </c>
    </row>
    <row r="75" spans="1:26">
      <c r="A75" s="3">
        <v>72</v>
      </c>
      <c r="B75" s="4" t="s">
        <v>145</v>
      </c>
      <c r="C75" s="8" t="s">
        <v>146</v>
      </c>
      <c r="F75">
        <v>1</v>
      </c>
      <c r="Z75">
        <f t="shared" si="1"/>
        <v>1</v>
      </c>
    </row>
    <row r="76" spans="1:26">
      <c r="A76" s="3">
        <v>73</v>
      </c>
      <c r="B76" s="4" t="s">
        <v>147</v>
      </c>
      <c r="C76" s="8" t="s">
        <v>148</v>
      </c>
      <c r="F76">
        <v>1</v>
      </c>
      <c r="Z76">
        <f t="shared" si="1"/>
        <v>1</v>
      </c>
    </row>
    <row r="77" spans="1:26">
      <c r="A77" s="3">
        <v>74</v>
      </c>
      <c r="B77" s="4" t="s">
        <v>149</v>
      </c>
      <c r="C77" s="8" t="s">
        <v>150</v>
      </c>
      <c r="F77">
        <v>1</v>
      </c>
      <c r="Z77">
        <f t="shared" si="1"/>
        <v>1</v>
      </c>
    </row>
    <row r="78" spans="1:26">
      <c r="A78" s="3">
        <v>75</v>
      </c>
      <c r="B78" s="4" t="s">
        <v>151</v>
      </c>
      <c r="C78" s="8" t="s">
        <v>152</v>
      </c>
      <c r="F78">
        <v>1</v>
      </c>
      <c r="Z78">
        <f t="shared" si="1"/>
        <v>1</v>
      </c>
    </row>
    <row r="79" spans="1:26">
      <c r="A79" s="3">
        <v>76</v>
      </c>
      <c r="B79" s="4" t="s">
        <v>153</v>
      </c>
      <c r="C79" s="8" t="s">
        <v>154</v>
      </c>
      <c r="F79">
        <v>1</v>
      </c>
      <c r="Z79">
        <f t="shared" si="1"/>
        <v>1</v>
      </c>
    </row>
    <row r="80" spans="1:26">
      <c r="A80" s="3">
        <v>77</v>
      </c>
      <c r="B80" s="4" t="s">
        <v>155</v>
      </c>
      <c r="C80" s="8" t="s">
        <v>156</v>
      </c>
      <c r="F80">
        <v>1</v>
      </c>
      <c r="Z80">
        <f t="shared" si="1"/>
        <v>1</v>
      </c>
    </row>
    <row r="81" spans="1:26">
      <c r="A81" s="3">
        <v>78</v>
      </c>
      <c r="B81" s="4" t="s">
        <v>157</v>
      </c>
      <c r="C81" s="8" t="s">
        <v>158</v>
      </c>
      <c r="G81">
        <v>1</v>
      </c>
      <c r="Z81">
        <f t="shared" si="1"/>
        <v>1</v>
      </c>
    </row>
    <row r="82" spans="1:26">
      <c r="A82" s="3">
        <v>79</v>
      </c>
      <c r="B82" s="4" t="s">
        <v>159</v>
      </c>
      <c r="C82" s="8" t="s">
        <v>160</v>
      </c>
      <c r="G82">
        <v>1</v>
      </c>
      <c r="Z82">
        <f t="shared" si="1"/>
        <v>1</v>
      </c>
    </row>
    <row r="83" spans="1:26">
      <c r="A83" s="3">
        <v>80</v>
      </c>
      <c r="B83" s="4" t="s">
        <v>161</v>
      </c>
      <c r="C83" s="8" t="s">
        <v>162</v>
      </c>
      <c r="G83">
        <v>1</v>
      </c>
      <c r="Z83">
        <f t="shared" si="1"/>
        <v>1</v>
      </c>
    </row>
    <row r="84" spans="1:26">
      <c r="A84" s="3">
        <v>81</v>
      </c>
      <c r="B84" s="4" t="s">
        <v>163</v>
      </c>
      <c r="C84" s="8" t="s">
        <v>164</v>
      </c>
      <c r="G84">
        <v>1</v>
      </c>
      <c r="Z84">
        <f t="shared" si="1"/>
        <v>1</v>
      </c>
    </row>
    <row r="85" spans="1:26">
      <c r="A85" s="3">
        <v>82</v>
      </c>
      <c r="B85" s="4" t="s">
        <v>165</v>
      </c>
      <c r="C85" s="8" t="s">
        <v>166</v>
      </c>
      <c r="G85">
        <v>1</v>
      </c>
      <c r="Z85">
        <f t="shared" si="1"/>
        <v>1</v>
      </c>
    </row>
    <row r="86" spans="1:26">
      <c r="A86" s="3">
        <v>83</v>
      </c>
      <c r="B86" s="4" t="s">
        <v>167</v>
      </c>
      <c r="C86" s="8" t="s">
        <v>168</v>
      </c>
      <c r="G86">
        <v>1</v>
      </c>
      <c r="Z86">
        <f t="shared" si="1"/>
        <v>1</v>
      </c>
    </row>
    <row r="87" spans="1:26">
      <c r="A87" s="3">
        <v>84</v>
      </c>
      <c r="B87" s="4" t="s">
        <v>169</v>
      </c>
      <c r="C87" s="8" t="s">
        <v>170</v>
      </c>
      <c r="G87">
        <v>1</v>
      </c>
      <c r="Z87">
        <f t="shared" si="1"/>
        <v>1</v>
      </c>
    </row>
    <row r="88" spans="1:26">
      <c r="A88" s="3">
        <v>85</v>
      </c>
      <c r="B88" s="4" t="s">
        <v>171</v>
      </c>
      <c r="C88" s="8" t="s">
        <v>172</v>
      </c>
      <c r="G88">
        <v>1</v>
      </c>
      <c r="Z88">
        <f t="shared" si="1"/>
        <v>1</v>
      </c>
    </row>
    <row r="89" spans="1:26">
      <c r="A89" s="3">
        <v>86</v>
      </c>
      <c r="B89" s="4" t="s">
        <v>173</v>
      </c>
      <c r="C89" s="8" t="s">
        <v>174</v>
      </c>
      <c r="G89">
        <v>1</v>
      </c>
      <c r="Z89">
        <f t="shared" si="1"/>
        <v>1</v>
      </c>
    </row>
    <row r="90" spans="1:26">
      <c r="A90" s="3">
        <v>87</v>
      </c>
      <c r="B90" s="4" t="s">
        <v>175</v>
      </c>
      <c r="C90" s="8" t="s">
        <v>176</v>
      </c>
      <c r="G90">
        <v>1</v>
      </c>
      <c r="Z90">
        <f t="shared" si="1"/>
        <v>1</v>
      </c>
    </row>
    <row r="91" spans="1:26">
      <c r="A91" s="3">
        <v>88</v>
      </c>
      <c r="B91" s="4" t="s">
        <v>177</v>
      </c>
      <c r="C91" s="8" t="s">
        <v>178</v>
      </c>
      <c r="G91">
        <v>1</v>
      </c>
      <c r="Z91">
        <f t="shared" si="1"/>
        <v>1</v>
      </c>
    </row>
    <row r="92" spans="1:26">
      <c r="A92" s="3">
        <v>89</v>
      </c>
      <c r="B92" s="4" t="s">
        <v>179</v>
      </c>
      <c r="C92" s="8" t="s">
        <v>180</v>
      </c>
      <c r="G92">
        <v>1</v>
      </c>
      <c r="Z92">
        <f t="shared" si="1"/>
        <v>1</v>
      </c>
    </row>
    <row r="93" spans="1:26">
      <c r="A93" s="3">
        <v>90</v>
      </c>
      <c r="B93" s="4" t="s">
        <v>181</v>
      </c>
      <c r="C93" s="8" t="s">
        <v>182</v>
      </c>
      <c r="G93">
        <v>1</v>
      </c>
      <c r="Z93">
        <f t="shared" si="1"/>
        <v>1</v>
      </c>
    </row>
    <row r="94" spans="1:26">
      <c r="A94" s="3">
        <v>91</v>
      </c>
      <c r="B94" s="4" t="s">
        <v>183</v>
      </c>
      <c r="C94" s="8" t="s">
        <v>184</v>
      </c>
      <c r="G94">
        <v>1</v>
      </c>
      <c r="Z94">
        <f t="shared" si="1"/>
        <v>1</v>
      </c>
    </row>
    <row r="95" spans="1:26">
      <c r="A95" s="3">
        <v>92</v>
      </c>
      <c r="B95" s="4" t="s">
        <v>185</v>
      </c>
      <c r="C95" s="8" t="s">
        <v>186</v>
      </c>
      <c r="G95">
        <v>1</v>
      </c>
      <c r="Z95">
        <f t="shared" si="1"/>
        <v>1</v>
      </c>
    </row>
    <row r="96" spans="1:26">
      <c r="A96" s="3">
        <v>93</v>
      </c>
      <c r="B96" s="4" t="s">
        <v>187</v>
      </c>
      <c r="C96" s="8" t="s">
        <v>188</v>
      </c>
      <c r="G96">
        <v>1</v>
      </c>
      <c r="Z96">
        <f t="shared" si="1"/>
        <v>1</v>
      </c>
    </row>
    <row r="97" spans="1:26">
      <c r="A97" s="3">
        <v>94</v>
      </c>
      <c r="B97" s="4" t="s">
        <v>189</v>
      </c>
      <c r="C97" s="8" t="s">
        <v>190</v>
      </c>
      <c r="G97">
        <v>1</v>
      </c>
      <c r="Z97">
        <f t="shared" si="1"/>
        <v>1</v>
      </c>
    </row>
    <row r="98" spans="1:26">
      <c r="A98" s="3">
        <v>95</v>
      </c>
      <c r="B98" s="4" t="s">
        <v>191</v>
      </c>
      <c r="C98" s="8" t="s">
        <v>192</v>
      </c>
      <c r="R98">
        <v>1</v>
      </c>
      <c r="Z98">
        <f t="shared" si="1"/>
        <v>1</v>
      </c>
    </row>
    <row r="99" spans="1:26">
      <c r="A99" s="3">
        <v>96</v>
      </c>
      <c r="B99" s="4" t="s">
        <v>193</v>
      </c>
      <c r="C99" s="8" t="s">
        <v>194</v>
      </c>
      <c r="H99">
        <v>1</v>
      </c>
      <c r="Z99">
        <f t="shared" si="1"/>
        <v>1</v>
      </c>
    </row>
    <row r="100" spans="1:26">
      <c r="A100" s="3">
        <v>97</v>
      </c>
      <c r="B100" s="4" t="s">
        <v>195</v>
      </c>
      <c r="C100" s="8" t="s">
        <v>196</v>
      </c>
      <c r="H100">
        <v>1</v>
      </c>
      <c r="Z100">
        <f t="shared" si="1"/>
        <v>1</v>
      </c>
    </row>
    <row r="101" spans="1:26">
      <c r="A101" s="3">
        <v>98</v>
      </c>
      <c r="B101" s="4" t="s">
        <v>197</v>
      </c>
      <c r="C101" s="8" t="s">
        <v>198</v>
      </c>
      <c r="H101">
        <v>1</v>
      </c>
      <c r="Z101">
        <f t="shared" si="1"/>
        <v>1</v>
      </c>
    </row>
    <row r="102" spans="1:26">
      <c r="A102" s="3">
        <v>99</v>
      </c>
      <c r="B102" s="4" t="s">
        <v>199</v>
      </c>
      <c r="C102" s="8" t="s">
        <v>200</v>
      </c>
      <c r="H102">
        <v>1</v>
      </c>
      <c r="Z102">
        <f t="shared" si="1"/>
        <v>1</v>
      </c>
    </row>
    <row r="103" spans="1:26">
      <c r="A103" s="3">
        <v>100</v>
      </c>
      <c r="B103" s="4" t="s">
        <v>201</v>
      </c>
      <c r="C103" s="8" t="s">
        <v>202</v>
      </c>
      <c r="H103">
        <v>1</v>
      </c>
      <c r="Z103">
        <f t="shared" si="1"/>
        <v>1</v>
      </c>
    </row>
    <row r="104" spans="1:26">
      <c r="A104" s="3">
        <v>101</v>
      </c>
      <c r="B104" s="4" t="s">
        <v>203</v>
      </c>
      <c r="C104" s="8" t="s">
        <v>204</v>
      </c>
      <c r="H104">
        <v>1</v>
      </c>
      <c r="Z104">
        <f t="shared" si="1"/>
        <v>1</v>
      </c>
    </row>
    <row r="105" spans="1:26">
      <c r="A105" s="3">
        <v>102</v>
      </c>
      <c r="B105" s="4" t="s">
        <v>205</v>
      </c>
      <c r="C105" s="8" t="s">
        <v>206</v>
      </c>
      <c r="H105">
        <v>1</v>
      </c>
      <c r="Z105">
        <f t="shared" si="1"/>
        <v>1</v>
      </c>
    </row>
    <row r="106" spans="1:26">
      <c r="A106" s="3">
        <v>103</v>
      </c>
      <c r="B106" s="4" t="s">
        <v>207</v>
      </c>
      <c r="C106" s="8" t="s">
        <v>208</v>
      </c>
      <c r="H106">
        <v>1</v>
      </c>
      <c r="Z106">
        <f t="shared" si="1"/>
        <v>1</v>
      </c>
    </row>
    <row r="107" spans="1:26">
      <c r="A107" s="3">
        <v>104</v>
      </c>
      <c r="B107" s="4" t="s">
        <v>209</v>
      </c>
      <c r="C107" s="8" t="s">
        <v>210</v>
      </c>
      <c r="H107">
        <v>1</v>
      </c>
      <c r="Z107">
        <f t="shared" si="1"/>
        <v>1</v>
      </c>
    </row>
    <row r="108" spans="1:26">
      <c r="A108" s="3">
        <v>105</v>
      </c>
      <c r="B108" s="4" t="s">
        <v>211</v>
      </c>
      <c r="C108" s="8" t="s">
        <v>212</v>
      </c>
      <c r="H108">
        <v>1</v>
      </c>
      <c r="Z108">
        <f t="shared" si="1"/>
        <v>1</v>
      </c>
    </row>
    <row r="109" spans="1:26">
      <c r="A109" s="3">
        <v>106</v>
      </c>
      <c r="B109" s="4" t="s">
        <v>213</v>
      </c>
      <c r="C109" s="8" t="s">
        <v>214</v>
      </c>
      <c r="H109">
        <v>1</v>
      </c>
      <c r="Z109">
        <f t="shared" si="1"/>
        <v>1</v>
      </c>
    </row>
    <row r="110" spans="1:26">
      <c r="A110" s="3">
        <v>107</v>
      </c>
      <c r="B110" s="4" t="s">
        <v>215</v>
      </c>
      <c r="C110" s="8" t="s">
        <v>216</v>
      </c>
      <c r="H110">
        <v>1</v>
      </c>
      <c r="Z110">
        <f t="shared" si="1"/>
        <v>1</v>
      </c>
    </row>
    <row r="111" spans="1:26">
      <c r="A111" s="3">
        <v>108</v>
      </c>
      <c r="B111" s="4" t="s">
        <v>217</v>
      </c>
      <c r="C111" s="8" t="s">
        <v>218</v>
      </c>
      <c r="H111">
        <v>1</v>
      </c>
      <c r="Z111">
        <f t="shared" si="1"/>
        <v>1</v>
      </c>
    </row>
    <row r="112" spans="1:26">
      <c r="A112" s="3">
        <v>109</v>
      </c>
      <c r="B112" s="4" t="s">
        <v>219</v>
      </c>
      <c r="C112" s="8" t="s">
        <v>220</v>
      </c>
      <c r="H112">
        <v>1</v>
      </c>
      <c r="Z112">
        <f t="shared" si="1"/>
        <v>1</v>
      </c>
    </row>
    <row r="113" spans="1:26">
      <c r="A113" s="3">
        <v>110</v>
      </c>
      <c r="B113" s="4" t="s">
        <v>221</v>
      </c>
      <c r="C113" s="8" t="s">
        <v>222</v>
      </c>
      <c r="H113">
        <v>1</v>
      </c>
      <c r="Z113">
        <f t="shared" si="1"/>
        <v>1</v>
      </c>
    </row>
    <row r="114" spans="1:26">
      <c r="A114" s="3">
        <v>111</v>
      </c>
      <c r="B114" s="4" t="s">
        <v>223</v>
      </c>
      <c r="C114" s="8" t="s">
        <v>224</v>
      </c>
      <c r="H114">
        <v>1</v>
      </c>
      <c r="Z114">
        <f t="shared" si="1"/>
        <v>1</v>
      </c>
    </row>
    <row r="115" spans="1:26">
      <c r="A115" s="3">
        <v>112</v>
      </c>
      <c r="B115" s="4" t="s">
        <v>225</v>
      </c>
      <c r="C115" s="8" t="s">
        <v>226</v>
      </c>
      <c r="H115">
        <v>1</v>
      </c>
      <c r="Z115">
        <f t="shared" si="1"/>
        <v>1</v>
      </c>
    </row>
    <row r="116" spans="1:26">
      <c r="A116" s="3">
        <v>113</v>
      </c>
      <c r="B116" s="4" t="s">
        <v>227</v>
      </c>
      <c r="C116" s="8" t="s">
        <v>228</v>
      </c>
      <c r="H116">
        <v>1</v>
      </c>
      <c r="Z116">
        <f t="shared" si="1"/>
        <v>1</v>
      </c>
    </row>
    <row r="117" spans="1:26">
      <c r="A117" s="3">
        <v>114</v>
      </c>
      <c r="B117" s="4" t="s">
        <v>229</v>
      </c>
      <c r="C117" s="8" t="s">
        <v>230</v>
      </c>
      <c r="H117">
        <v>1</v>
      </c>
      <c r="Z117">
        <f t="shared" si="1"/>
        <v>1</v>
      </c>
    </row>
    <row r="118" spans="1:26">
      <c r="A118" s="3">
        <v>115</v>
      </c>
      <c r="B118" s="4" t="s">
        <v>231</v>
      </c>
      <c r="C118" s="8" t="s">
        <v>232</v>
      </c>
      <c r="H118">
        <v>1</v>
      </c>
      <c r="Z118">
        <f t="shared" si="1"/>
        <v>1</v>
      </c>
    </row>
    <row r="119" spans="1:26">
      <c r="A119" s="3">
        <v>116</v>
      </c>
      <c r="B119" s="4" t="s">
        <v>233</v>
      </c>
      <c r="C119" s="8" t="s">
        <v>234</v>
      </c>
      <c r="H119">
        <v>1</v>
      </c>
      <c r="Z119">
        <f t="shared" si="1"/>
        <v>1</v>
      </c>
    </row>
    <row r="120" spans="1:26">
      <c r="A120" s="3">
        <v>117</v>
      </c>
      <c r="B120" s="4" t="s">
        <v>235</v>
      </c>
      <c r="C120" s="8" t="s">
        <v>236</v>
      </c>
      <c r="H120">
        <v>1</v>
      </c>
      <c r="Z120">
        <f t="shared" si="1"/>
        <v>1</v>
      </c>
    </row>
    <row r="121" spans="1:26">
      <c r="A121" s="3">
        <v>118</v>
      </c>
      <c r="B121" s="4" t="s">
        <v>237</v>
      </c>
      <c r="C121" s="8" t="s">
        <v>238</v>
      </c>
      <c r="H121">
        <v>1</v>
      </c>
      <c r="Z121">
        <f t="shared" si="1"/>
        <v>1</v>
      </c>
    </row>
    <row r="122" spans="1:26">
      <c r="A122" s="3">
        <v>119</v>
      </c>
      <c r="B122" s="4" t="s">
        <v>239</v>
      </c>
      <c r="C122" s="8" t="s">
        <v>240</v>
      </c>
      <c r="H122">
        <v>1</v>
      </c>
      <c r="Z122">
        <f t="shared" si="1"/>
        <v>1</v>
      </c>
    </row>
    <row r="123" spans="1:26">
      <c r="A123" s="3">
        <v>120</v>
      </c>
      <c r="B123" s="4" t="s">
        <v>241</v>
      </c>
      <c r="C123" s="8" t="s">
        <v>242</v>
      </c>
      <c r="H123">
        <v>1</v>
      </c>
      <c r="Z123">
        <f t="shared" si="1"/>
        <v>1</v>
      </c>
    </row>
    <row r="124" spans="1:26">
      <c r="A124" s="3">
        <v>121</v>
      </c>
      <c r="B124" s="4" t="s">
        <v>243</v>
      </c>
      <c r="C124" s="8" t="s">
        <v>244</v>
      </c>
      <c r="H124">
        <v>1</v>
      </c>
      <c r="Z124">
        <f t="shared" si="1"/>
        <v>1</v>
      </c>
    </row>
    <row r="125" spans="1:26">
      <c r="A125" s="3">
        <v>122</v>
      </c>
      <c r="B125" s="4" t="s">
        <v>245</v>
      </c>
      <c r="C125" s="8" t="s">
        <v>246</v>
      </c>
      <c r="H125">
        <v>1</v>
      </c>
      <c r="Z125">
        <f t="shared" si="1"/>
        <v>1</v>
      </c>
    </row>
    <row r="126" spans="1:26">
      <c r="A126" s="3">
        <v>123</v>
      </c>
      <c r="B126" s="4" t="s">
        <v>247</v>
      </c>
      <c r="C126" s="8" t="s">
        <v>248</v>
      </c>
      <c r="I126">
        <v>1</v>
      </c>
      <c r="Z126">
        <f t="shared" si="1"/>
        <v>1</v>
      </c>
    </row>
    <row r="127" spans="1:26">
      <c r="A127" s="3">
        <v>124</v>
      </c>
      <c r="B127" s="4" t="s">
        <v>249</v>
      </c>
      <c r="C127" s="8" t="s">
        <v>250</v>
      </c>
      <c r="I127">
        <v>1</v>
      </c>
      <c r="Z127">
        <f t="shared" si="1"/>
        <v>1</v>
      </c>
    </row>
    <row r="128" spans="1:26">
      <c r="A128" s="3">
        <v>125</v>
      </c>
      <c r="B128" s="4" t="s">
        <v>251</v>
      </c>
      <c r="C128" s="8" t="s">
        <v>252</v>
      </c>
      <c r="I128">
        <v>1</v>
      </c>
      <c r="Z128">
        <f t="shared" si="1"/>
        <v>1</v>
      </c>
    </row>
    <row r="129" spans="1:26">
      <c r="A129" s="3">
        <v>126</v>
      </c>
      <c r="B129" s="4" t="s">
        <v>253</v>
      </c>
      <c r="C129" s="8" t="s">
        <v>254</v>
      </c>
      <c r="J129">
        <v>1</v>
      </c>
      <c r="Z129">
        <f t="shared" si="1"/>
        <v>1</v>
      </c>
    </row>
    <row r="130" spans="1:26">
      <c r="A130" s="3">
        <v>127</v>
      </c>
      <c r="B130" s="4" t="s">
        <v>255</v>
      </c>
      <c r="C130" s="8" t="s">
        <v>256</v>
      </c>
      <c r="J130">
        <v>1</v>
      </c>
      <c r="Z130">
        <f t="shared" si="1"/>
        <v>1</v>
      </c>
    </row>
    <row r="131" spans="1:26">
      <c r="A131" s="3">
        <v>128</v>
      </c>
      <c r="B131" s="4" t="s">
        <v>257</v>
      </c>
      <c r="C131" s="8" t="s">
        <v>258</v>
      </c>
      <c r="J131">
        <v>1</v>
      </c>
      <c r="Z131">
        <f t="shared" si="1"/>
        <v>1</v>
      </c>
    </row>
    <row r="132" spans="1:26">
      <c r="A132" s="3">
        <v>129</v>
      </c>
      <c r="B132" s="4" t="s">
        <v>259</v>
      </c>
      <c r="C132" s="8" t="s">
        <v>260</v>
      </c>
      <c r="R132">
        <v>1</v>
      </c>
      <c r="Z132">
        <f t="shared" ref="Z132:Z195" si="2">SUM(D132:Y132)</f>
        <v>1</v>
      </c>
    </row>
    <row r="133" spans="1:26">
      <c r="A133" s="3">
        <v>130</v>
      </c>
      <c r="B133" s="4" t="s">
        <v>261</v>
      </c>
      <c r="C133" s="8" t="s">
        <v>262</v>
      </c>
      <c r="R133">
        <v>1</v>
      </c>
      <c r="Z133">
        <f t="shared" si="2"/>
        <v>1</v>
      </c>
    </row>
    <row r="134" spans="1:26">
      <c r="A134" s="3">
        <v>131</v>
      </c>
      <c r="B134" s="4" t="s">
        <v>263</v>
      </c>
      <c r="C134" s="8" t="s">
        <v>264</v>
      </c>
      <c r="K134">
        <v>1</v>
      </c>
      <c r="Z134">
        <f t="shared" si="2"/>
        <v>1</v>
      </c>
    </row>
    <row r="135" spans="1:26">
      <c r="A135" s="3">
        <v>132</v>
      </c>
      <c r="B135" s="4" t="s">
        <v>265</v>
      </c>
      <c r="C135" s="8" t="s">
        <v>266</v>
      </c>
      <c r="K135">
        <v>1</v>
      </c>
      <c r="Z135">
        <f t="shared" si="2"/>
        <v>1</v>
      </c>
    </row>
    <row r="136" spans="1:26">
      <c r="A136" s="3">
        <v>133</v>
      </c>
      <c r="B136" s="4" t="s">
        <v>267</v>
      </c>
      <c r="C136" s="8" t="s">
        <v>268</v>
      </c>
      <c r="K136">
        <v>1</v>
      </c>
      <c r="Z136">
        <f t="shared" si="2"/>
        <v>1</v>
      </c>
    </row>
    <row r="137" spans="1:26">
      <c r="A137" s="3">
        <v>134</v>
      </c>
      <c r="B137" s="4" t="s">
        <v>269</v>
      </c>
      <c r="C137" s="8" t="s">
        <v>270</v>
      </c>
      <c r="K137">
        <v>1</v>
      </c>
      <c r="Z137">
        <f t="shared" si="2"/>
        <v>1</v>
      </c>
    </row>
    <row r="138" spans="1:26">
      <c r="A138" s="3">
        <v>135</v>
      </c>
      <c r="B138" s="4" t="s">
        <v>271</v>
      </c>
      <c r="C138" s="8" t="s">
        <v>272</v>
      </c>
      <c r="K138">
        <v>1</v>
      </c>
      <c r="Z138">
        <f t="shared" si="2"/>
        <v>1</v>
      </c>
    </row>
    <row r="139" spans="1:26">
      <c r="A139" s="3">
        <v>136</v>
      </c>
      <c r="B139" s="4" t="s">
        <v>273</v>
      </c>
      <c r="C139" s="8" t="s">
        <v>274</v>
      </c>
      <c r="K139">
        <v>1</v>
      </c>
      <c r="Z139">
        <f t="shared" si="2"/>
        <v>1</v>
      </c>
    </row>
    <row r="140" spans="1:26">
      <c r="A140" s="3">
        <v>137</v>
      </c>
      <c r="B140" s="4" t="s">
        <v>275</v>
      </c>
      <c r="C140" s="8" t="s">
        <v>276</v>
      </c>
      <c r="K140">
        <v>1</v>
      </c>
      <c r="Z140">
        <f t="shared" si="2"/>
        <v>1</v>
      </c>
    </row>
    <row r="141" spans="1:26">
      <c r="A141" s="3">
        <v>138</v>
      </c>
      <c r="B141" s="4" t="s">
        <v>277</v>
      </c>
      <c r="C141" s="8" t="s">
        <v>278</v>
      </c>
      <c r="K141">
        <v>1</v>
      </c>
      <c r="Z141">
        <f t="shared" si="2"/>
        <v>1</v>
      </c>
    </row>
    <row r="142" spans="1:26">
      <c r="A142" s="3">
        <v>139</v>
      </c>
      <c r="B142" s="4" t="s">
        <v>279</v>
      </c>
      <c r="C142" s="8" t="s">
        <v>280</v>
      </c>
      <c r="K142">
        <v>1</v>
      </c>
      <c r="Z142">
        <f t="shared" si="2"/>
        <v>1</v>
      </c>
    </row>
    <row r="143" spans="1:26">
      <c r="A143" s="3">
        <v>140</v>
      </c>
      <c r="B143" s="4" t="s">
        <v>281</v>
      </c>
      <c r="C143" s="8" t="s">
        <v>282</v>
      </c>
      <c r="K143">
        <v>1</v>
      </c>
      <c r="Z143">
        <f t="shared" si="2"/>
        <v>1</v>
      </c>
    </row>
    <row r="144" spans="1:26">
      <c r="A144" s="3">
        <v>141</v>
      </c>
      <c r="B144" s="4" t="s">
        <v>283</v>
      </c>
      <c r="C144" s="8" t="s">
        <v>284</v>
      </c>
      <c r="K144">
        <v>1</v>
      </c>
      <c r="Z144">
        <f t="shared" si="2"/>
        <v>1</v>
      </c>
    </row>
    <row r="145" spans="1:26">
      <c r="A145" s="3">
        <v>142</v>
      </c>
      <c r="B145" s="4" t="s">
        <v>285</v>
      </c>
      <c r="C145" s="8" t="s">
        <v>286</v>
      </c>
      <c r="K145">
        <v>1</v>
      </c>
      <c r="Z145">
        <f t="shared" si="2"/>
        <v>1</v>
      </c>
    </row>
    <row r="146" spans="1:26">
      <c r="A146" s="3">
        <v>143</v>
      </c>
      <c r="B146" s="4" t="s">
        <v>287</v>
      </c>
      <c r="C146" s="8" t="s">
        <v>288</v>
      </c>
      <c r="L146">
        <v>1</v>
      </c>
      <c r="Z146">
        <f t="shared" si="2"/>
        <v>1</v>
      </c>
    </row>
    <row r="147" spans="1:26">
      <c r="A147" s="3">
        <v>144</v>
      </c>
      <c r="B147" s="4" t="s">
        <v>289</v>
      </c>
      <c r="C147" s="8" t="s">
        <v>290</v>
      </c>
      <c r="L147">
        <v>1</v>
      </c>
      <c r="Z147">
        <f t="shared" si="2"/>
        <v>1</v>
      </c>
    </row>
    <row r="148" spans="1:26">
      <c r="A148" s="3">
        <v>145</v>
      </c>
      <c r="B148" s="4" t="s">
        <v>291</v>
      </c>
      <c r="C148" s="8" t="s">
        <v>292</v>
      </c>
      <c r="L148">
        <v>1</v>
      </c>
      <c r="Z148">
        <f t="shared" si="2"/>
        <v>1</v>
      </c>
    </row>
    <row r="149" spans="1:26">
      <c r="A149" s="3">
        <v>146</v>
      </c>
      <c r="B149" s="4" t="s">
        <v>293</v>
      </c>
      <c r="C149" s="8" t="s">
        <v>294</v>
      </c>
      <c r="L149">
        <v>1</v>
      </c>
      <c r="Z149">
        <f t="shared" si="2"/>
        <v>1</v>
      </c>
    </row>
    <row r="150" spans="1:26">
      <c r="A150" s="3">
        <v>147</v>
      </c>
      <c r="B150" s="4" t="s">
        <v>295</v>
      </c>
      <c r="C150" s="8" t="s">
        <v>296</v>
      </c>
      <c r="L150">
        <v>1</v>
      </c>
      <c r="Z150">
        <f t="shared" si="2"/>
        <v>1</v>
      </c>
    </row>
    <row r="151" spans="1:26">
      <c r="A151" s="3">
        <v>148</v>
      </c>
      <c r="B151" s="4" t="s">
        <v>297</v>
      </c>
      <c r="C151" s="8" t="s">
        <v>298</v>
      </c>
      <c r="L151">
        <v>1</v>
      </c>
      <c r="Z151">
        <f t="shared" si="2"/>
        <v>1</v>
      </c>
    </row>
    <row r="152" spans="1:26">
      <c r="A152" s="3">
        <v>149</v>
      </c>
      <c r="B152" s="4" t="s">
        <v>299</v>
      </c>
      <c r="C152" s="8" t="s">
        <v>300</v>
      </c>
      <c r="L152">
        <v>1</v>
      </c>
      <c r="Z152">
        <f t="shared" si="2"/>
        <v>1</v>
      </c>
    </row>
    <row r="153" spans="1:26">
      <c r="A153" s="3">
        <v>150</v>
      </c>
      <c r="B153" s="4" t="s">
        <v>301</v>
      </c>
      <c r="C153" s="8" t="s">
        <v>302</v>
      </c>
      <c r="L153">
        <v>1</v>
      </c>
      <c r="Z153">
        <f t="shared" si="2"/>
        <v>1</v>
      </c>
    </row>
    <row r="154" spans="1:26">
      <c r="A154" s="3">
        <v>151</v>
      </c>
      <c r="B154" s="4" t="s">
        <v>303</v>
      </c>
      <c r="C154" s="8" t="s">
        <v>304</v>
      </c>
      <c r="L154">
        <v>1</v>
      </c>
      <c r="Z154">
        <f t="shared" si="2"/>
        <v>1</v>
      </c>
    </row>
    <row r="155" spans="1:26">
      <c r="A155" s="3">
        <v>152</v>
      </c>
      <c r="B155" s="4" t="s">
        <v>305</v>
      </c>
      <c r="C155" s="8" t="s">
        <v>306</v>
      </c>
      <c r="L155">
        <v>1</v>
      </c>
      <c r="Z155">
        <f t="shared" si="2"/>
        <v>1</v>
      </c>
    </row>
    <row r="156" spans="1:26">
      <c r="A156" s="3">
        <v>153</v>
      </c>
      <c r="B156" s="4" t="s">
        <v>307</v>
      </c>
      <c r="C156" s="8" t="s">
        <v>308</v>
      </c>
      <c r="L156">
        <v>1</v>
      </c>
      <c r="Z156">
        <f t="shared" si="2"/>
        <v>1</v>
      </c>
    </row>
    <row r="157" spans="1:26">
      <c r="A157" s="3">
        <v>154</v>
      </c>
      <c r="B157" s="4" t="s">
        <v>309</v>
      </c>
      <c r="C157" s="8" t="s">
        <v>310</v>
      </c>
      <c r="L157">
        <v>1</v>
      </c>
      <c r="Z157">
        <f t="shared" si="2"/>
        <v>1</v>
      </c>
    </row>
    <row r="158" spans="1:26">
      <c r="A158" s="3">
        <v>155</v>
      </c>
      <c r="B158" s="4" t="s">
        <v>311</v>
      </c>
      <c r="C158" s="8" t="s">
        <v>312</v>
      </c>
      <c r="L158">
        <v>1</v>
      </c>
      <c r="Z158">
        <f t="shared" si="2"/>
        <v>1</v>
      </c>
    </row>
    <row r="159" spans="1:26">
      <c r="A159" s="3">
        <v>156</v>
      </c>
      <c r="B159" s="4" t="s">
        <v>313</v>
      </c>
      <c r="C159" s="8" t="s">
        <v>314</v>
      </c>
      <c r="L159">
        <v>1</v>
      </c>
      <c r="Z159">
        <f t="shared" si="2"/>
        <v>1</v>
      </c>
    </row>
    <row r="160" spans="1:26">
      <c r="A160" s="3">
        <v>157</v>
      </c>
      <c r="B160" s="4" t="s">
        <v>315</v>
      </c>
      <c r="C160" s="8" t="s">
        <v>316</v>
      </c>
      <c r="M160">
        <v>1</v>
      </c>
      <c r="Z160">
        <f t="shared" si="2"/>
        <v>1</v>
      </c>
    </row>
    <row r="161" spans="1:26">
      <c r="A161" s="3">
        <v>158</v>
      </c>
      <c r="B161" s="4" t="s">
        <v>317</v>
      </c>
      <c r="C161" s="8" t="s">
        <v>318</v>
      </c>
      <c r="M161">
        <v>1</v>
      </c>
      <c r="Z161">
        <f t="shared" si="2"/>
        <v>1</v>
      </c>
    </row>
    <row r="162" spans="1:26">
      <c r="A162" s="3">
        <v>159</v>
      </c>
      <c r="B162" s="4" t="s">
        <v>319</v>
      </c>
      <c r="C162" s="8" t="s">
        <v>320</v>
      </c>
      <c r="M162">
        <v>1</v>
      </c>
      <c r="Z162">
        <f t="shared" si="2"/>
        <v>1</v>
      </c>
    </row>
    <row r="163" spans="1:26">
      <c r="A163" s="3">
        <v>160</v>
      </c>
      <c r="B163" s="4" t="s">
        <v>321</v>
      </c>
      <c r="C163" s="8" t="s">
        <v>322</v>
      </c>
      <c r="M163">
        <v>1</v>
      </c>
      <c r="Z163">
        <f t="shared" si="2"/>
        <v>1</v>
      </c>
    </row>
    <row r="164" spans="1:26">
      <c r="A164" s="3">
        <v>161</v>
      </c>
      <c r="B164" s="4" t="s">
        <v>323</v>
      </c>
      <c r="C164" s="8" t="s">
        <v>324</v>
      </c>
      <c r="M164">
        <v>1</v>
      </c>
      <c r="Z164">
        <f t="shared" si="2"/>
        <v>1</v>
      </c>
    </row>
    <row r="165" spans="1:26">
      <c r="A165" s="3">
        <v>162</v>
      </c>
      <c r="B165" s="4" t="s">
        <v>325</v>
      </c>
      <c r="C165" s="8" t="s">
        <v>326</v>
      </c>
      <c r="M165">
        <v>1</v>
      </c>
      <c r="Z165">
        <f t="shared" si="2"/>
        <v>1</v>
      </c>
    </row>
    <row r="166" spans="1:26">
      <c r="A166" s="3">
        <v>163</v>
      </c>
      <c r="B166" s="4" t="s">
        <v>327</v>
      </c>
      <c r="C166" s="8" t="s">
        <v>328</v>
      </c>
      <c r="M166">
        <v>1</v>
      </c>
      <c r="Z166">
        <f t="shared" si="2"/>
        <v>1</v>
      </c>
    </row>
    <row r="167" spans="1:26">
      <c r="A167" s="3">
        <v>164</v>
      </c>
      <c r="B167" s="4" t="s">
        <v>329</v>
      </c>
      <c r="C167" s="8" t="s">
        <v>330</v>
      </c>
      <c r="M167">
        <v>1</v>
      </c>
      <c r="Z167">
        <f t="shared" si="2"/>
        <v>1</v>
      </c>
    </row>
    <row r="168" spans="1:26">
      <c r="A168" s="3">
        <v>165</v>
      </c>
      <c r="B168" s="4" t="s">
        <v>331</v>
      </c>
      <c r="C168" s="8" t="s">
        <v>332</v>
      </c>
      <c r="M168">
        <v>1</v>
      </c>
      <c r="Z168">
        <f t="shared" si="2"/>
        <v>1</v>
      </c>
    </row>
    <row r="169" spans="1:26">
      <c r="A169" s="3">
        <v>166</v>
      </c>
      <c r="B169" s="4" t="s">
        <v>333</v>
      </c>
      <c r="C169" s="8" t="s">
        <v>334</v>
      </c>
      <c r="M169">
        <v>1</v>
      </c>
      <c r="Z169">
        <f t="shared" si="2"/>
        <v>1</v>
      </c>
    </row>
    <row r="170" spans="1:26">
      <c r="A170" s="3">
        <v>167</v>
      </c>
      <c r="B170" s="4" t="s">
        <v>335</v>
      </c>
      <c r="C170" s="8" t="s">
        <v>336</v>
      </c>
      <c r="M170">
        <v>1</v>
      </c>
      <c r="Z170">
        <f t="shared" si="2"/>
        <v>1</v>
      </c>
    </row>
    <row r="171" spans="1:26">
      <c r="A171" s="3">
        <v>168</v>
      </c>
      <c r="B171" s="4" t="s">
        <v>337</v>
      </c>
      <c r="C171" s="8" t="s">
        <v>338</v>
      </c>
      <c r="M171">
        <v>1</v>
      </c>
      <c r="Z171">
        <f t="shared" si="2"/>
        <v>1</v>
      </c>
    </row>
    <row r="172" spans="1:26">
      <c r="A172" s="3">
        <v>169</v>
      </c>
      <c r="B172" s="4" t="s">
        <v>339</v>
      </c>
      <c r="C172" s="8" t="s">
        <v>340</v>
      </c>
      <c r="N172">
        <v>1</v>
      </c>
      <c r="Z172">
        <f t="shared" si="2"/>
        <v>1</v>
      </c>
    </row>
    <row r="173" spans="1:26">
      <c r="A173" s="3">
        <v>170</v>
      </c>
      <c r="B173" s="4" t="s">
        <v>341</v>
      </c>
      <c r="C173" s="8" t="s">
        <v>342</v>
      </c>
      <c r="N173">
        <v>1</v>
      </c>
      <c r="Z173">
        <f t="shared" si="2"/>
        <v>1</v>
      </c>
    </row>
    <row r="174" spans="1:26">
      <c r="A174" s="3">
        <v>171</v>
      </c>
      <c r="B174" s="4" t="s">
        <v>343</v>
      </c>
      <c r="C174" s="8" t="s">
        <v>344</v>
      </c>
      <c r="N174">
        <v>1</v>
      </c>
      <c r="Z174">
        <f t="shared" si="2"/>
        <v>1</v>
      </c>
    </row>
    <row r="175" spans="1:26">
      <c r="A175" s="3">
        <v>172</v>
      </c>
      <c r="B175" s="4" t="s">
        <v>345</v>
      </c>
      <c r="C175" s="8" t="s">
        <v>346</v>
      </c>
      <c r="N175">
        <v>1</v>
      </c>
      <c r="Z175">
        <f t="shared" si="2"/>
        <v>1</v>
      </c>
    </row>
    <row r="176" spans="1:26">
      <c r="A176" s="3">
        <v>173</v>
      </c>
      <c r="B176" s="4" t="s">
        <v>347</v>
      </c>
      <c r="C176" s="8" t="s">
        <v>348</v>
      </c>
      <c r="N176">
        <v>1</v>
      </c>
      <c r="Z176">
        <f t="shared" si="2"/>
        <v>1</v>
      </c>
    </row>
    <row r="177" spans="1:26">
      <c r="A177" s="3">
        <v>174</v>
      </c>
      <c r="B177" s="4" t="s">
        <v>349</v>
      </c>
      <c r="C177" s="8" t="s">
        <v>350</v>
      </c>
      <c r="N177">
        <v>1</v>
      </c>
      <c r="Z177">
        <f t="shared" si="2"/>
        <v>1</v>
      </c>
    </row>
    <row r="178" spans="1:26">
      <c r="A178" s="3">
        <v>175</v>
      </c>
      <c r="B178" s="4" t="s">
        <v>351</v>
      </c>
      <c r="C178" s="8" t="s">
        <v>352</v>
      </c>
      <c r="N178">
        <v>1</v>
      </c>
      <c r="Z178">
        <f t="shared" si="2"/>
        <v>1</v>
      </c>
    </row>
    <row r="179" spans="1:26">
      <c r="A179" s="3">
        <v>176</v>
      </c>
      <c r="B179" s="4" t="s">
        <v>353</v>
      </c>
      <c r="C179" s="8" t="s">
        <v>354</v>
      </c>
      <c r="O179">
        <v>1</v>
      </c>
      <c r="Z179">
        <f t="shared" si="2"/>
        <v>1</v>
      </c>
    </row>
    <row r="180" spans="1:26">
      <c r="A180" s="3">
        <v>177</v>
      </c>
      <c r="B180" s="4" t="s">
        <v>355</v>
      </c>
      <c r="C180" s="8" t="s">
        <v>356</v>
      </c>
      <c r="O180">
        <v>1</v>
      </c>
      <c r="Z180">
        <f t="shared" si="2"/>
        <v>1</v>
      </c>
    </row>
    <row r="181" spans="1:26">
      <c r="A181" s="3">
        <v>178</v>
      </c>
      <c r="B181" s="4" t="s">
        <v>357</v>
      </c>
      <c r="C181" s="8" t="s">
        <v>358</v>
      </c>
      <c r="O181">
        <v>1</v>
      </c>
      <c r="Z181">
        <f t="shared" si="2"/>
        <v>1</v>
      </c>
    </row>
    <row r="182" spans="1:26">
      <c r="A182" s="3">
        <v>179</v>
      </c>
      <c r="B182" s="4" t="s">
        <v>359</v>
      </c>
      <c r="C182" s="8" t="s">
        <v>360</v>
      </c>
      <c r="O182">
        <v>1</v>
      </c>
      <c r="Z182">
        <f t="shared" si="2"/>
        <v>1</v>
      </c>
    </row>
    <row r="183" spans="1:26">
      <c r="A183" s="3">
        <v>180</v>
      </c>
      <c r="B183" s="4" t="s">
        <v>361</v>
      </c>
      <c r="C183" s="8" t="s">
        <v>362</v>
      </c>
      <c r="O183">
        <v>1</v>
      </c>
      <c r="Z183">
        <f t="shared" si="2"/>
        <v>1</v>
      </c>
    </row>
    <row r="184" spans="1:26">
      <c r="A184" s="3">
        <v>181</v>
      </c>
      <c r="B184" s="4" t="s">
        <v>363</v>
      </c>
      <c r="C184" s="8" t="s">
        <v>364</v>
      </c>
      <c r="O184">
        <v>1</v>
      </c>
      <c r="Z184">
        <f t="shared" si="2"/>
        <v>1</v>
      </c>
    </row>
    <row r="185" spans="1:26">
      <c r="A185" s="3">
        <v>182</v>
      </c>
      <c r="B185" s="4" t="s">
        <v>365</v>
      </c>
      <c r="C185" s="8" t="s">
        <v>366</v>
      </c>
      <c r="O185">
        <v>1</v>
      </c>
      <c r="Z185">
        <f t="shared" si="2"/>
        <v>1</v>
      </c>
    </row>
    <row r="186" spans="1:26">
      <c r="A186" s="3">
        <v>183</v>
      </c>
      <c r="B186" s="4" t="s">
        <v>367</v>
      </c>
      <c r="C186" s="8" t="s">
        <v>368</v>
      </c>
      <c r="O186">
        <v>1</v>
      </c>
      <c r="Z186">
        <f t="shared" si="2"/>
        <v>1</v>
      </c>
    </row>
    <row r="187" spans="1:26">
      <c r="A187" s="3">
        <v>184</v>
      </c>
      <c r="B187" s="4" t="s">
        <v>369</v>
      </c>
      <c r="C187" s="8" t="s">
        <v>370</v>
      </c>
      <c r="O187">
        <v>1</v>
      </c>
      <c r="Z187">
        <f t="shared" si="2"/>
        <v>1</v>
      </c>
    </row>
    <row r="188" spans="1:26">
      <c r="A188" s="3">
        <v>185</v>
      </c>
      <c r="B188" s="4" t="s">
        <v>371</v>
      </c>
      <c r="C188" s="8" t="s">
        <v>372</v>
      </c>
      <c r="O188">
        <v>1</v>
      </c>
      <c r="Z188">
        <f t="shared" si="2"/>
        <v>1</v>
      </c>
    </row>
    <row r="189" spans="1:26">
      <c r="A189" s="3">
        <v>186</v>
      </c>
      <c r="B189" s="4" t="s">
        <v>373</v>
      </c>
      <c r="C189" s="8" t="s">
        <v>374</v>
      </c>
      <c r="O189">
        <v>1</v>
      </c>
      <c r="Z189">
        <f t="shared" si="2"/>
        <v>1</v>
      </c>
    </row>
    <row r="190" spans="1:26">
      <c r="A190" s="3">
        <v>187</v>
      </c>
      <c r="B190" s="4" t="s">
        <v>375</v>
      </c>
      <c r="C190" s="8" t="s">
        <v>376</v>
      </c>
      <c r="O190">
        <v>1</v>
      </c>
      <c r="Z190">
        <f t="shared" si="2"/>
        <v>1</v>
      </c>
    </row>
    <row r="191" spans="1:26">
      <c r="A191" s="3">
        <v>188</v>
      </c>
      <c r="B191" s="4" t="s">
        <v>377</v>
      </c>
      <c r="C191" s="8" t="s">
        <v>378</v>
      </c>
      <c r="O191">
        <v>1</v>
      </c>
      <c r="Z191">
        <f t="shared" si="2"/>
        <v>1</v>
      </c>
    </row>
    <row r="192" spans="1:26">
      <c r="A192" s="3">
        <v>189</v>
      </c>
      <c r="B192" s="4" t="s">
        <v>379</v>
      </c>
      <c r="C192" s="8" t="s">
        <v>380</v>
      </c>
      <c r="O192">
        <v>1</v>
      </c>
      <c r="Z192">
        <f t="shared" si="2"/>
        <v>1</v>
      </c>
    </row>
    <row r="193" spans="1:26">
      <c r="A193" s="3">
        <v>190</v>
      </c>
      <c r="B193" s="4" t="s">
        <v>381</v>
      </c>
      <c r="C193" s="8" t="s">
        <v>382</v>
      </c>
      <c r="O193">
        <v>1</v>
      </c>
      <c r="Z193">
        <f t="shared" si="2"/>
        <v>1</v>
      </c>
    </row>
    <row r="194" spans="1:26">
      <c r="A194" s="3">
        <v>191</v>
      </c>
      <c r="B194" s="4" t="s">
        <v>383</v>
      </c>
      <c r="C194" s="8" t="s">
        <v>384</v>
      </c>
      <c r="O194">
        <v>1</v>
      </c>
      <c r="Z194">
        <f t="shared" si="2"/>
        <v>1</v>
      </c>
    </row>
    <row r="195" spans="1:26">
      <c r="A195" s="3">
        <v>192</v>
      </c>
      <c r="B195" s="4" t="s">
        <v>385</v>
      </c>
      <c r="C195" s="8" t="s">
        <v>386</v>
      </c>
      <c r="O195">
        <v>1</v>
      </c>
      <c r="Z195">
        <f t="shared" si="2"/>
        <v>1</v>
      </c>
    </row>
    <row r="196" spans="1:26">
      <c r="A196" s="3">
        <v>193</v>
      </c>
      <c r="B196" s="4" t="s">
        <v>387</v>
      </c>
      <c r="C196" s="8" t="s">
        <v>388</v>
      </c>
      <c r="O196">
        <v>1</v>
      </c>
      <c r="Z196">
        <f t="shared" ref="Z196:Z259" si="3">SUM(D196:Y196)</f>
        <v>1</v>
      </c>
    </row>
    <row r="197" spans="1:26">
      <c r="A197" s="3">
        <v>194</v>
      </c>
      <c r="B197" s="4" t="s">
        <v>389</v>
      </c>
      <c r="C197" s="8" t="s">
        <v>390</v>
      </c>
      <c r="O197">
        <v>1</v>
      </c>
      <c r="Z197">
        <f t="shared" si="3"/>
        <v>1</v>
      </c>
    </row>
    <row r="198" spans="1:26">
      <c r="A198" s="3">
        <v>195</v>
      </c>
      <c r="B198" s="4" t="s">
        <v>391</v>
      </c>
      <c r="C198" s="8" t="s">
        <v>392</v>
      </c>
      <c r="O198">
        <v>1</v>
      </c>
      <c r="Z198">
        <f t="shared" si="3"/>
        <v>1</v>
      </c>
    </row>
    <row r="199" spans="1:26">
      <c r="A199" s="3">
        <v>196</v>
      </c>
      <c r="B199" s="4" t="s">
        <v>393</v>
      </c>
      <c r="C199" s="8" t="s">
        <v>394</v>
      </c>
      <c r="O199">
        <v>1</v>
      </c>
      <c r="Z199">
        <f t="shared" si="3"/>
        <v>1</v>
      </c>
    </row>
    <row r="200" spans="1:26">
      <c r="A200" s="3">
        <v>197</v>
      </c>
      <c r="B200" s="4" t="s">
        <v>395</v>
      </c>
      <c r="C200" s="8" t="s">
        <v>396</v>
      </c>
      <c r="O200">
        <v>1</v>
      </c>
      <c r="Z200">
        <f t="shared" si="3"/>
        <v>1</v>
      </c>
    </row>
    <row r="201" spans="1:26">
      <c r="A201" s="3">
        <v>198</v>
      </c>
      <c r="B201" s="4" t="s">
        <v>397</v>
      </c>
      <c r="C201" s="8" t="s">
        <v>398</v>
      </c>
      <c r="O201">
        <v>1</v>
      </c>
      <c r="Z201">
        <f t="shared" si="3"/>
        <v>1</v>
      </c>
    </row>
    <row r="202" spans="1:26">
      <c r="A202" s="3">
        <v>199</v>
      </c>
      <c r="B202" s="4" t="s">
        <v>399</v>
      </c>
      <c r="C202" s="8" t="s">
        <v>400</v>
      </c>
      <c r="O202">
        <v>1</v>
      </c>
      <c r="Z202">
        <f t="shared" si="3"/>
        <v>1</v>
      </c>
    </row>
    <row r="203" spans="1:26">
      <c r="A203" s="3">
        <v>200</v>
      </c>
      <c r="B203" s="4" t="s">
        <v>401</v>
      </c>
      <c r="C203" s="8" t="s">
        <v>402</v>
      </c>
      <c r="O203">
        <v>1</v>
      </c>
      <c r="Z203">
        <f t="shared" si="3"/>
        <v>1</v>
      </c>
    </row>
    <row r="204" spans="1:26">
      <c r="A204" s="3">
        <v>201</v>
      </c>
      <c r="B204" s="4" t="s">
        <v>403</v>
      </c>
      <c r="C204" s="8" t="s">
        <v>404</v>
      </c>
      <c r="O204">
        <v>1</v>
      </c>
      <c r="Z204">
        <f t="shared" si="3"/>
        <v>1</v>
      </c>
    </row>
    <row r="205" spans="1:26">
      <c r="A205" s="3">
        <v>202</v>
      </c>
      <c r="B205" s="4" t="s">
        <v>405</v>
      </c>
      <c r="C205" s="8" t="s">
        <v>406</v>
      </c>
      <c r="O205">
        <v>1</v>
      </c>
      <c r="Z205">
        <f t="shared" si="3"/>
        <v>1</v>
      </c>
    </row>
    <row r="206" spans="1:26">
      <c r="A206" s="3">
        <v>203</v>
      </c>
      <c r="B206" s="4" t="s">
        <v>407</v>
      </c>
      <c r="C206" s="8" t="s">
        <v>408</v>
      </c>
      <c r="P206">
        <v>1</v>
      </c>
      <c r="Z206">
        <f t="shared" si="3"/>
        <v>1</v>
      </c>
    </row>
    <row r="207" spans="1:26">
      <c r="A207" s="3">
        <v>204</v>
      </c>
      <c r="B207" s="4" t="s">
        <v>409</v>
      </c>
      <c r="C207" s="8" t="s">
        <v>410</v>
      </c>
      <c r="P207">
        <v>1</v>
      </c>
      <c r="Z207">
        <f t="shared" si="3"/>
        <v>1</v>
      </c>
    </row>
    <row r="208" spans="1:26">
      <c r="A208" s="3">
        <v>205</v>
      </c>
      <c r="B208" s="4" t="s">
        <v>411</v>
      </c>
      <c r="C208" s="8" t="s">
        <v>412</v>
      </c>
      <c r="P208">
        <v>1</v>
      </c>
      <c r="Z208">
        <f t="shared" si="3"/>
        <v>1</v>
      </c>
    </row>
    <row r="209" spans="1:26">
      <c r="A209" s="3">
        <v>206</v>
      </c>
      <c r="B209" s="4" t="s">
        <v>413</v>
      </c>
      <c r="C209" s="8" t="s">
        <v>414</v>
      </c>
      <c r="P209">
        <v>1</v>
      </c>
      <c r="Z209">
        <f t="shared" si="3"/>
        <v>1</v>
      </c>
    </row>
    <row r="210" spans="1:26">
      <c r="A210" s="3">
        <v>207</v>
      </c>
      <c r="B210" s="4" t="s">
        <v>415</v>
      </c>
      <c r="C210" s="8" t="s">
        <v>416</v>
      </c>
      <c r="P210">
        <v>1</v>
      </c>
      <c r="Z210">
        <f t="shared" si="3"/>
        <v>1</v>
      </c>
    </row>
    <row r="211" spans="1:26">
      <c r="A211" s="3">
        <v>208</v>
      </c>
      <c r="B211" s="4" t="s">
        <v>417</v>
      </c>
      <c r="C211" s="8" t="s">
        <v>418</v>
      </c>
      <c r="P211">
        <v>1</v>
      </c>
      <c r="Z211">
        <f t="shared" si="3"/>
        <v>1</v>
      </c>
    </row>
    <row r="212" spans="1:26">
      <c r="A212" s="3">
        <v>209</v>
      </c>
      <c r="B212" s="4" t="s">
        <v>419</v>
      </c>
      <c r="C212" s="8" t="s">
        <v>420</v>
      </c>
      <c r="P212">
        <v>1</v>
      </c>
      <c r="Z212">
        <f t="shared" si="3"/>
        <v>1</v>
      </c>
    </row>
    <row r="213" spans="1:26">
      <c r="A213" s="3">
        <v>210</v>
      </c>
      <c r="B213" s="4" t="s">
        <v>421</v>
      </c>
      <c r="C213" s="8" t="s">
        <v>422</v>
      </c>
      <c r="P213">
        <v>1</v>
      </c>
      <c r="Z213">
        <f t="shared" si="3"/>
        <v>1</v>
      </c>
    </row>
    <row r="214" spans="1:26">
      <c r="A214" s="3">
        <v>211</v>
      </c>
      <c r="B214" s="4" t="s">
        <v>423</v>
      </c>
      <c r="C214" s="8" t="s">
        <v>424</v>
      </c>
      <c r="P214">
        <v>1</v>
      </c>
      <c r="Z214">
        <f t="shared" si="3"/>
        <v>1</v>
      </c>
    </row>
    <row r="215" spans="1:26">
      <c r="A215" s="3">
        <v>212</v>
      </c>
      <c r="B215" s="4" t="s">
        <v>425</v>
      </c>
      <c r="C215" s="8" t="s">
        <v>426</v>
      </c>
      <c r="P215">
        <v>1</v>
      </c>
      <c r="Z215">
        <f t="shared" si="3"/>
        <v>1</v>
      </c>
    </row>
    <row r="216" spans="1:26">
      <c r="A216" s="3">
        <v>213</v>
      </c>
      <c r="B216" s="4" t="s">
        <v>427</v>
      </c>
      <c r="C216" s="8" t="s">
        <v>428</v>
      </c>
      <c r="P216">
        <v>1</v>
      </c>
      <c r="Z216">
        <f t="shared" si="3"/>
        <v>1</v>
      </c>
    </row>
    <row r="217" spans="1:26">
      <c r="A217" s="3">
        <v>214</v>
      </c>
      <c r="B217" s="4" t="s">
        <v>429</v>
      </c>
      <c r="C217" s="8" t="s">
        <v>430</v>
      </c>
      <c r="P217">
        <v>1</v>
      </c>
      <c r="Z217">
        <f t="shared" si="3"/>
        <v>1</v>
      </c>
    </row>
    <row r="218" spans="1:26">
      <c r="A218" s="3">
        <v>215</v>
      </c>
      <c r="B218" s="4" t="s">
        <v>431</v>
      </c>
      <c r="C218" s="8" t="s">
        <v>432</v>
      </c>
      <c r="P218">
        <v>1</v>
      </c>
      <c r="Z218">
        <f t="shared" si="3"/>
        <v>1</v>
      </c>
    </row>
    <row r="219" spans="1:26">
      <c r="A219" s="3">
        <v>216</v>
      </c>
      <c r="B219" s="4" t="s">
        <v>433</v>
      </c>
      <c r="C219" s="8" t="s">
        <v>434</v>
      </c>
      <c r="P219">
        <v>1</v>
      </c>
      <c r="Z219">
        <f t="shared" si="3"/>
        <v>1</v>
      </c>
    </row>
    <row r="220" spans="1:26">
      <c r="A220" s="3">
        <v>217</v>
      </c>
      <c r="B220" s="4" t="s">
        <v>435</v>
      </c>
      <c r="C220" s="8" t="s">
        <v>436</v>
      </c>
      <c r="P220">
        <v>1</v>
      </c>
      <c r="Z220">
        <f t="shared" si="3"/>
        <v>1</v>
      </c>
    </row>
    <row r="221" spans="1:26">
      <c r="A221" s="3">
        <v>218</v>
      </c>
      <c r="B221" s="4" t="s">
        <v>437</v>
      </c>
      <c r="C221" s="8" t="s">
        <v>438</v>
      </c>
      <c r="P221">
        <v>1</v>
      </c>
      <c r="Z221">
        <f t="shared" si="3"/>
        <v>1</v>
      </c>
    </row>
    <row r="222" spans="1:26">
      <c r="A222" s="3">
        <v>219</v>
      </c>
      <c r="B222" s="4" t="s">
        <v>439</v>
      </c>
      <c r="C222" s="8" t="s">
        <v>440</v>
      </c>
      <c r="P222">
        <v>1</v>
      </c>
      <c r="Z222">
        <f t="shared" si="3"/>
        <v>1</v>
      </c>
    </row>
    <row r="223" spans="1:26">
      <c r="A223" s="3">
        <v>220</v>
      </c>
      <c r="B223" s="4" t="s">
        <v>441</v>
      </c>
      <c r="C223" s="8" t="s">
        <v>442</v>
      </c>
      <c r="P223">
        <v>1</v>
      </c>
      <c r="Z223">
        <f t="shared" si="3"/>
        <v>1</v>
      </c>
    </row>
    <row r="224" spans="1:26">
      <c r="A224" s="3">
        <v>221</v>
      </c>
      <c r="B224" s="4" t="s">
        <v>443</v>
      </c>
      <c r="C224" s="8" t="s">
        <v>444</v>
      </c>
      <c r="P224">
        <v>1</v>
      </c>
      <c r="Z224">
        <f t="shared" si="3"/>
        <v>1</v>
      </c>
    </row>
    <row r="225" spans="1:26">
      <c r="A225" s="3">
        <v>222</v>
      </c>
      <c r="B225" s="4" t="s">
        <v>445</v>
      </c>
      <c r="C225" s="8" t="s">
        <v>446</v>
      </c>
      <c r="P225">
        <v>1</v>
      </c>
      <c r="Z225">
        <f t="shared" si="3"/>
        <v>1</v>
      </c>
    </row>
    <row r="226" spans="1:26">
      <c r="A226" s="3">
        <v>223</v>
      </c>
      <c r="B226" s="4" t="s">
        <v>447</v>
      </c>
      <c r="C226" s="8" t="s">
        <v>448</v>
      </c>
      <c r="P226">
        <v>1</v>
      </c>
      <c r="Z226">
        <f t="shared" si="3"/>
        <v>1</v>
      </c>
    </row>
    <row r="227" spans="1:26">
      <c r="A227" s="3">
        <v>224</v>
      </c>
      <c r="B227" s="4" t="s">
        <v>449</v>
      </c>
      <c r="C227" s="8" t="s">
        <v>450</v>
      </c>
      <c r="P227">
        <v>1</v>
      </c>
      <c r="Z227">
        <f t="shared" si="3"/>
        <v>1</v>
      </c>
    </row>
    <row r="228" spans="1:26">
      <c r="A228" s="3">
        <v>225</v>
      </c>
      <c r="B228" s="4" t="s">
        <v>451</v>
      </c>
      <c r="C228" s="8" t="s">
        <v>452</v>
      </c>
      <c r="P228">
        <v>1</v>
      </c>
      <c r="Z228">
        <f t="shared" si="3"/>
        <v>1</v>
      </c>
    </row>
    <row r="229" spans="1:26">
      <c r="A229" s="3">
        <v>226</v>
      </c>
      <c r="B229" s="4" t="s">
        <v>453</v>
      </c>
      <c r="C229" s="8" t="s">
        <v>454</v>
      </c>
      <c r="P229">
        <v>1</v>
      </c>
      <c r="Z229">
        <f t="shared" si="3"/>
        <v>1</v>
      </c>
    </row>
    <row r="230" spans="1:26">
      <c r="A230" s="3">
        <v>227</v>
      </c>
      <c r="B230" s="4" t="s">
        <v>455</v>
      </c>
      <c r="C230" s="8" t="s">
        <v>456</v>
      </c>
      <c r="P230">
        <v>1</v>
      </c>
      <c r="Z230">
        <f t="shared" si="3"/>
        <v>1</v>
      </c>
    </row>
    <row r="231" spans="1:26">
      <c r="A231" s="3">
        <v>228</v>
      </c>
      <c r="B231" s="4" t="s">
        <v>457</v>
      </c>
      <c r="C231" s="8" t="s">
        <v>458</v>
      </c>
      <c r="P231">
        <v>1</v>
      </c>
      <c r="Z231">
        <f t="shared" si="3"/>
        <v>1</v>
      </c>
    </row>
    <row r="232" spans="1:26">
      <c r="A232" s="3">
        <v>229</v>
      </c>
      <c r="B232" s="4" t="s">
        <v>459</v>
      </c>
      <c r="C232" s="8" t="s">
        <v>460</v>
      </c>
      <c r="P232">
        <v>1</v>
      </c>
      <c r="Z232">
        <f t="shared" si="3"/>
        <v>1</v>
      </c>
    </row>
    <row r="233" spans="1:26">
      <c r="A233" s="3">
        <v>230</v>
      </c>
      <c r="B233" s="4" t="s">
        <v>461</v>
      </c>
      <c r="C233" s="8" t="s">
        <v>462</v>
      </c>
      <c r="P233">
        <v>1</v>
      </c>
      <c r="Z233">
        <f t="shared" si="3"/>
        <v>1</v>
      </c>
    </row>
    <row r="234" spans="1:26">
      <c r="A234" s="3">
        <v>231</v>
      </c>
      <c r="B234" s="4" t="s">
        <v>463</v>
      </c>
      <c r="C234" s="8" t="s">
        <v>464</v>
      </c>
      <c r="P234">
        <v>1</v>
      </c>
      <c r="Z234">
        <f t="shared" si="3"/>
        <v>1</v>
      </c>
    </row>
    <row r="235" spans="1:26">
      <c r="A235" s="3">
        <v>232</v>
      </c>
      <c r="B235" s="4" t="s">
        <v>465</v>
      </c>
      <c r="C235" s="8" t="s">
        <v>466</v>
      </c>
      <c r="Q235">
        <v>1</v>
      </c>
      <c r="Z235">
        <f t="shared" si="3"/>
        <v>1</v>
      </c>
    </row>
    <row r="236" spans="1:26">
      <c r="A236" s="3">
        <v>233</v>
      </c>
      <c r="B236" s="4" t="s">
        <v>467</v>
      </c>
      <c r="C236" s="8" t="s">
        <v>468</v>
      </c>
      <c r="Q236">
        <v>1</v>
      </c>
      <c r="Z236">
        <f t="shared" si="3"/>
        <v>1</v>
      </c>
    </row>
    <row r="237" spans="1:26">
      <c r="A237" s="3">
        <v>234</v>
      </c>
      <c r="B237" s="4" t="s">
        <v>469</v>
      </c>
      <c r="C237" s="8" t="s">
        <v>470</v>
      </c>
      <c r="Q237">
        <v>1</v>
      </c>
      <c r="Z237">
        <f t="shared" si="3"/>
        <v>1</v>
      </c>
    </row>
    <row r="238" spans="1:26">
      <c r="A238" s="3">
        <v>235</v>
      </c>
      <c r="B238" s="4" t="s">
        <v>471</v>
      </c>
      <c r="C238" s="8" t="s">
        <v>472</v>
      </c>
      <c r="Q238">
        <v>1</v>
      </c>
      <c r="Z238">
        <f t="shared" si="3"/>
        <v>1</v>
      </c>
    </row>
    <row r="239" spans="1:26">
      <c r="A239" s="3">
        <v>236</v>
      </c>
      <c r="B239" s="4" t="s">
        <v>473</v>
      </c>
      <c r="C239" s="8" t="s">
        <v>474</v>
      </c>
      <c r="Q239">
        <v>1</v>
      </c>
      <c r="Z239">
        <f t="shared" si="3"/>
        <v>1</v>
      </c>
    </row>
    <row r="240" spans="1:26">
      <c r="A240" s="3">
        <v>237</v>
      </c>
      <c r="B240" s="4" t="s">
        <v>475</v>
      </c>
      <c r="C240" s="8" t="s">
        <v>476</v>
      </c>
      <c r="Q240">
        <v>1</v>
      </c>
      <c r="Z240">
        <f t="shared" si="3"/>
        <v>1</v>
      </c>
    </row>
    <row r="241" spans="1:26">
      <c r="A241" s="3">
        <v>238</v>
      </c>
      <c r="B241" s="4" t="s">
        <v>477</v>
      </c>
      <c r="C241" s="8" t="s">
        <v>478</v>
      </c>
      <c r="Q241">
        <v>1</v>
      </c>
      <c r="Z241">
        <f t="shared" si="3"/>
        <v>1</v>
      </c>
    </row>
    <row r="242" spans="1:26">
      <c r="A242" s="3">
        <v>239</v>
      </c>
      <c r="B242" s="4" t="s">
        <v>479</v>
      </c>
      <c r="C242" s="8" t="s">
        <v>480</v>
      </c>
      <c r="Q242">
        <v>1</v>
      </c>
      <c r="Z242">
        <f t="shared" si="3"/>
        <v>1</v>
      </c>
    </row>
    <row r="243" spans="1:26">
      <c r="A243" s="3">
        <v>240</v>
      </c>
      <c r="B243" s="4" t="s">
        <v>481</v>
      </c>
      <c r="C243" s="8" t="s">
        <v>482</v>
      </c>
      <c r="Q243">
        <v>1</v>
      </c>
      <c r="Z243">
        <f t="shared" si="3"/>
        <v>1</v>
      </c>
    </row>
    <row r="244" spans="1:26">
      <c r="A244" s="3">
        <v>241</v>
      </c>
      <c r="B244" s="4" t="s">
        <v>483</v>
      </c>
      <c r="C244" s="8" t="s">
        <v>484</v>
      </c>
      <c r="Q244">
        <v>1</v>
      </c>
      <c r="Z244">
        <f t="shared" si="3"/>
        <v>1</v>
      </c>
    </row>
    <row r="245" spans="1:26">
      <c r="A245" s="3">
        <v>242</v>
      </c>
      <c r="B245" s="4" t="s">
        <v>485</v>
      </c>
      <c r="C245" s="8" t="s">
        <v>486</v>
      </c>
      <c r="Q245">
        <v>1</v>
      </c>
      <c r="Z245">
        <f t="shared" si="3"/>
        <v>1</v>
      </c>
    </row>
    <row r="246" spans="1:26">
      <c r="A246" s="3">
        <v>243</v>
      </c>
      <c r="B246" s="4" t="s">
        <v>487</v>
      </c>
      <c r="C246" s="8" t="s">
        <v>488</v>
      </c>
      <c r="Q246">
        <v>1</v>
      </c>
      <c r="Z246">
        <f t="shared" si="3"/>
        <v>1</v>
      </c>
    </row>
    <row r="247" spans="1:26">
      <c r="A247" s="3">
        <v>244</v>
      </c>
      <c r="B247" s="4" t="s">
        <v>489</v>
      </c>
      <c r="C247" s="8" t="s">
        <v>490</v>
      </c>
      <c r="Q247">
        <v>1</v>
      </c>
      <c r="Z247">
        <f t="shared" si="3"/>
        <v>1</v>
      </c>
    </row>
    <row r="248" spans="1:26">
      <c r="A248" s="3">
        <v>245</v>
      </c>
      <c r="B248" s="4" t="s">
        <v>491</v>
      </c>
      <c r="C248" s="8" t="s">
        <v>492</v>
      </c>
      <c r="Q248">
        <v>1</v>
      </c>
      <c r="Z248">
        <f t="shared" si="3"/>
        <v>1</v>
      </c>
    </row>
    <row r="249" spans="1:26">
      <c r="A249" s="3">
        <v>246</v>
      </c>
      <c r="B249" s="4" t="s">
        <v>493</v>
      </c>
      <c r="C249" s="8" t="s">
        <v>494</v>
      </c>
      <c r="Q249">
        <v>1</v>
      </c>
      <c r="Z249">
        <f t="shared" si="3"/>
        <v>1</v>
      </c>
    </row>
    <row r="250" spans="1:26">
      <c r="A250" s="3">
        <v>247</v>
      </c>
      <c r="B250" s="4" t="s">
        <v>495</v>
      </c>
      <c r="C250" s="8" t="s">
        <v>496</v>
      </c>
      <c r="R250">
        <v>1</v>
      </c>
      <c r="Z250">
        <f t="shared" si="3"/>
        <v>1</v>
      </c>
    </row>
    <row r="251" spans="1:26">
      <c r="A251" s="3">
        <v>248</v>
      </c>
      <c r="B251" s="4" t="s">
        <v>497</v>
      </c>
      <c r="C251" s="8" t="s">
        <v>498</v>
      </c>
      <c r="R251">
        <v>1</v>
      </c>
      <c r="Z251">
        <f t="shared" si="3"/>
        <v>1</v>
      </c>
    </row>
    <row r="252" spans="1:26">
      <c r="A252" s="3">
        <v>249</v>
      </c>
      <c r="B252" s="4" t="s">
        <v>499</v>
      </c>
      <c r="C252" s="8" t="s">
        <v>500</v>
      </c>
      <c r="R252">
        <v>1</v>
      </c>
      <c r="Z252">
        <f t="shared" si="3"/>
        <v>1</v>
      </c>
    </row>
    <row r="253" spans="1:26">
      <c r="A253" s="3">
        <v>250</v>
      </c>
      <c r="B253" s="4" t="s">
        <v>501</v>
      </c>
      <c r="C253" s="8" t="s">
        <v>502</v>
      </c>
      <c r="R253">
        <v>1</v>
      </c>
      <c r="Z253">
        <f t="shared" si="3"/>
        <v>1</v>
      </c>
    </row>
    <row r="254" spans="1:26">
      <c r="A254" s="3">
        <v>251</v>
      </c>
      <c r="B254" s="4" t="s">
        <v>503</v>
      </c>
      <c r="C254" s="8" t="s">
        <v>504</v>
      </c>
      <c r="R254">
        <v>1</v>
      </c>
      <c r="Z254">
        <f t="shared" si="3"/>
        <v>1</v>
      </c>
    </row>
    <row r="255" spans="1:26">
      <c r="A255" s="3">
        <v>252</v>
      </c>
      <c r="B255" s="4" t="s">
        <v>505</v>
      </c>
      <c r="C255" s="8" t="s">
        <v>506</v>
      </c>
      <c r="R255">
        <v>1</v>
      </c>
      <c r="Z255">
        <f t="shared" si="3"/>
        <v>1</v>
      </c>
    </row>
    <row r="256" spans="1:26">
      <c r="A256" s="3">
        <v>253</v>
      </c>
      <c r="B256" s="4" t="s">
        <v>507</v>
      </c>
      <c r="C256" s="8" t="s">
        <v>508</v>
      </c>
      <c r="R256">
        <v>1</v>
      </c>
      <c r="Z256">
        <f t="shared" si="3"/>
        <v>1</v>
      </c>
    </row>
    <row r="257" spans="1:26">
      <c r="A257" s="3">
        <v>254</v>
      </c>
      <c r="B257" s="4" t="s">
        <v>509</v>
      </c>
      <c r="C257" s="8" t="s">
        <v>510</v>
      </c>
      <c r="R257">
        <v>1</v>
      </c>
      <c r="Z257">
        <f t="shared" si="3"/>
        <v>1</v>
      </c>
    </row>
    <row r="258" spans="1:26">
      <c r="A258" s="3">
        <v>255</v>
      </c>
      <c r="B258" s="4" t="s">
        <v>511</v>
      </c>
      <c r="C258" s="8" t="s">
        <v>512</v>
      </c>
      <c r="R258">
        <v>1</v>
      </c>
      <c r="Z258">
        <f t="shared" si="3"/>
        <v>1</v>
      </c>
    </row>
    <row r="259" spans="1:26">
      <c r="A259" s="3">
        <v>256</v>
      </c>
      <c r="B259" s="4" t="s">
        <v>513</v>
      </c>
      <c r="C259" s="8" t="s">
        <v>514</v>
      </c>
      <c r="S259">
        <v>1</v>
      </c>
      <c r="Z259">
        <f t="shared" si="3"/>
        <v>1</v>
      </c>
    </row>
    <row r="260" spans="1:26">
      <c r="A260" s="3">
        <v>257</v>
      </c>
      <c r="B260" s="4" t="s">
        <v>515</v>
      </c>
      <c r="C260" s="8" t="s">
        <v>516</v>
      </c>
      <c r="S260">
        <v>1</v>
      </c>
      <c r="Z260">
        <f t="shared" ref="Z260:Z323" si="4">SUM(D260:Y260)</f>
        <v>1</v>
      </c>
    </row>
    <row r="261" spans="1:26">
      <c r="A261" s="3">
        <v>258</v>
      </c>
      <c r="B261" s="4" t="s">
        <v>517</v>
      </c>
      <c r="C261" s="8" t="s">
        <v>518</v>
      </c>
      <c r="S261">
        <v>1</v>
      </c>
      <c r="Z261">
        <f t="shared" si="4"/>
        <v>1</v>
      </c>
    </row>
    <row r="262" spans="1:26">
      <c r="A262" s="3">
        <v>259</v>
      </c>
      <c r="B262" s="4" t="s">
        <v>519</v>
      </c>
      <c r="C262" s="8" t="s">
        <v>520</v>
      </c>
      <c r="S262">
        <v>1</v>
      </c>
      <c r="Z262">
        <f t="shared" si="4"/>
        <v>1</v>
      </c>
    </row>
    <row r="263" spans="1:26">
      <c r="A263" s="3">
        <v>260</v>
      </c>
      <c r="B263" s="4" t="s">
        <v>521</v>
      </c>
      <c r="C263" s="8" t="s">
        <v>522</v>
      </c>
      <c r="S263">
        <v>1</v>
      </c>
      <c r="Z263">
        <f t="shared" si="4"/>
        <v>1</v>
      </c>
    </row>
    <row r="264" spans="1:26">
      <c r="A264" s="3">
        <v>261</v>
      </c>
      <c r="B264" s="4" t="s">
        <v>523</v>
      </c>
      <c r="C264" s="8" t="s">
        <v>524</v>
      </c>
      <c r="S264">
        <v>1</v>
      </c>
      <c r="Z264">
        <f t="shared" si="4"/>
        <v>1</v>
      </c>
    </row>
    <row r="265" spans="1:26">
      <c r="A265" s="3">
        <v>262</v>
      </c>
      <c r="B265" s="4" t="s">
        <v>525</v>
      </c>
      <c r="C265" s="8" t="s">
        <v>526</v>
      </c>
      <c r="S265">
        <v>1</v>
      </c>
      <c r="Z265">
        <f t="shared" si="4"/>
        <v>1</v>
      </c>
    </row>
    <row r="266" spans="1:26">
      <c r="A266" s="3">
        <v>263</v>
      </c>
      <c r="B266" s="4" t="s">
        <v>527</v>
      </c>
      <c r="C266" s="8" t="s">
        <v>528</v>
      </c>
      <c r="S266">
        <v>1</v>
      </c>
      <c r="Z266">
        <f t="shared" si="4"/>
        <v>1</v>
      </c>
    </row>
    <row r="267" spans="1:26">
      <c r="A267" s="3">
        <v>264</v>
      </c>
      <c r="B267" s="4" t="s">
        <v>529</v>
      </c>
      <c r="C267" s="8" t="s">
        <v>530</v>
      </c>
      <c r="S267">
        <v>1</v>
      </c>
      <c r="Z267">
        <f t="shared" si="4"/>
        <v>1</v>
      </c>
    </row>
    <row r="268" spans="1:26">
      <c r="A268" s="3">
        <v>265</v>
      </c>
      <c r="B268" s="4" t="s">
        <v>531</v>
      </c>
      <c r="C268" s="8" t="s">
        <v>532</v>
      </c>
      <c r="S268">
        <v>1</v>
      </c>
      <c r="Z268">
        <f t="shared" si="4"/>
        <v>1</v>
      </c>
    </row>
    <row r="269" spans="1:26">
      <c r="A269" s="3">
        <v>266</v>
      </c>
      <c r="B269" s="4" t="s">
        <v>533</v>
      </c>
      <c r="C269" s="8" t="s">
        <v>534</v>
      </c>
      <c r="S269">
        <v>1</v>
      </c>
      <c r="Z269">
        <f t="shared" si="4"/>
        <v>1</v>
      </c>
    </row>
    <row r="270" spans="1:26">
      <c r="A270" s="3">
        <v>267</v>
      </c>
      <c r="B270" s="4" t="s">
        <v>535</v>
      </c>
      <c r="C270" s="8" t="s">
        <v>536</v>
      </c>
      <c r="S270">
        <v>1</v>
      </c>
      <c r="Z270">
        <f t="shared" si="4"/>
        <v>1</v>
      </c>
    </row>
    <row r="271" spans="1:26">
      <c r="A271" s="3">
        <v>268</v>
      </c>
      <c r="B271" s="4" t="s">
        <v>537</v>
      </c>
      <c r="C271" s="8" t="s">
        <v>538</v>
      </c>
      <c r="T271">
        <v>1</v>
      </c>
      <c r="Z271">
        <f t="shared" si="4"/>
        <v>1</v>
      </c>
    </row>
    <row r="272" spans="1:26">
      <c r="A272" s="3">
        <v>269</v>
      </c>
      <c r="B272" s="4" t="s">
        <v>539</v>
      </c>
      <c r="C272" s="8" t="s">
        <v>540</v>
      </c>
      <c r="T272">
        <v>1</v>
      </c>
      <c r="Z272">
        <f t="shared" si="4"/>
        <v>1</v>
      </c>
    </row>
    <row r="273" spans="1:26">
      <c r="A273" s="3">
        <v>270</v>
      </c>
      <c r="B273" s="4" t="s">
        <v>541</v>
      </c>
      <c r="C273" s="8" t="s">
        <v>542</v>
      </c>
      <c r="T273">
        <v>1</v>
      </c>
      <c r="Z273">
        <f t="shared" si="4"/>
        <v>1</v>
      </c>
    </row>
    <row r="274" spans="1:26">
      <c r="A274" s="3">
        <v>271</v>
      </c>
      <c r="B274" s="4" t="s">
        <v>543</v>
      </c>
      <c r="C274" s="8" t="s">
        <v>544</v>
      </c>
      <c r="T274">
        <v>1</v>
      </c>
      <c r="Z274">
        <f t="shared" si="4"/>
        <v>1</v>
      </c>
    </row>
    <row r="275" spans="1:26">
      <c r="A275" s="3">
        <v>272</v>
      </c>
      <c r="B275" s="4" t="s">
        <v>545</v>
      </c>
      <c r="C275" s="8" t="s">
        <v>546</v>
      </c>
      <c r="T275">
        <v>1</v>
      </c>
      <c r="Z275">
        <f t="shared" si="4"/>
        <v>1</v>
      </c>
    </row>
    <row r="276" spans="1:26">
      <c r="A276" s="3">
        <v>273</v>
      </c>
      <c r="B276" s="4" t="s">
        <v>547</v>
      </c>
      <c r="C276" s="8" t="s">
        <v>548</v>
      </c>
      <c r="T276">
        <v>1</v>
      </c>
      <c r="Z276">
        <f t="shared" si="4"/>
        <v>1</v>
      </c>
    </row>
    <row r="277" spans="1:26">
      <c r="A277" s="3">
        <v>274</v>
      </c>
      <c r="B277" s="4" t="s">
        <v>549</v>
      </c>
      <c r="C277" s="8" t="s">
        <v>550</v>
      </c>
      <c r="T277">
        <v>1</v>
      </c>
      <c r="Z277">
        <f t="shared" si="4"/>
        <v>1</v>
      </c>
    </row>
    <row r="278" spans="1:26">
      <c r="A278" s="3">
        <v>275</v>
      </c>
      <c r="B278" s="4" t="s">
        <v>551</v>
      </c>
      <c r="C278" s="8" t="s">
        <v>552</v>
      </c>
      <c r="T278">
        <v>1</v>
      </c>
      <c r="Z278">
        <f t="shared" si="4"/>
        <v>1</v>
      </c>
    </row>
    <row r="279" spans="1:26">
      <c r="A279" s="3">
        <v>276</v>
      </c>
      <c r="B279" s="4" t="s">
        <v>553</v>
      </c>
      <c r="C279" s="8" t="s">
        <v>554</v>
      </c>
      <c r="T279">
        <v>1</v>
      </c>
      <c r="Z279">
        <f t="shared" si="4"/>
        <v>1</v>
      </c>
    </row>
    <row r="280" spans="1:26">
      <c r="A280" s="3">
        <v>277</v>
      </c>
      <c r="B280" s="4" t="s">
        <v>555</v>
      </c>
      <c r="C280" s="8" t="s">
        <v>556</v>
      </c>
      <c r="X280">
        <v>1</v>
      </c>
      <c r="Z280">
        <f t="shared" si="4"/>
        <v>1</v>
      </c>
    </row>
    <row r="281" spans="1:26">
      <c r="A281" s="3">
        <v>278</v>
      </c>
      <c r="B281" s="4" t="s">
        <v>557</v>
      </c>
      <c r="C281" s="8" t="s">
        <v>558</v>
      </c>
      <c r="X281">
        <v>1</v>
      </c>
      <c r="Z281">
        <f t="shared" si="4"/>
        <v>1</v>
      </c>
    </row>
    <row r="282" spans="1:26">
      <c r="A282" s="3">
        <v>279</v>
      </c>
      <c r="B282" s="4" t="s">
        <v>559</v>
      </c>
      <c r="C282" s="8" t="s">
        <v>560</v>
      </c>
      <c r="X282">
        <v>1</v>
      </c>
      <c r="Z282">
        <f t="shared" si="4"/>
        <v>1</v>
      </c>
    </row>
    <row r="283" spans="1:26">
      <c r="A283" s="3">
        <v>280</v>
      </c>
      <c r="B283" s="4" t="s">
        <v>561</v>
      </c>
      <c r="C283" s="8" t="s">
        <v>562</v>
      </c>
      <c r="X283">
        <v>1</v>
      </c>
      <c r="Z283">
        <f t="shared" si="4"/>
        <v>1</v>
      </c>
    </row>
    <row r="284" spans="1:26">
      <c r="A284" s="3">
        <v>281</v>
      </c>
      <c r="B284" s="4" t="s">
        <v>563</v>
      </c>
      <c r="C284" s="8" t="s">
        <v>564</v>
      </c>
      <c r="X284">
        <v>1</v>
      </c>
      <c r="Z284">
        <f t="shared" si="4"/>
        <v>1</v>
      </c>
    </row>
    <row r="285" spans="1:26">
      <c r="A285" s="3">
        <v>282</v>
      </c>
      <c r="B285" s="4" t="s">
        <v>565</v>
      </c>
      <c r="C285" s="8" t="s">
        <v>566</v>
      </c>
      <c r="U285">
        <v>1</v>
      </c>
      <c r="Z285">
        <f t="shared" si="4"/>
        <v>1</v>
      </c>
    </row>
    <row r="286" spans="1:26">
      <c r="A286" s="3">
        <v>283</v>
      </c>
      <c r="B286" s="4" t="s">
        <v>567</v>
      </c>
      <c r="C286" s="8" t="s">
        <v>568</v>
      </c>
      <c r="U286">
        <v>1</v>
      </c>
      <c r="Z286">
        <f t="shared" si="4"/>
        <v>1</v>
      </c>
    </row>
    <row r="287" spans="1:26">
      <c r="A287" s="3">
        <v>284</v>
      </c>
      <c r="B287" s="4" t="s">
        <v>569</v>
      </c>
      <c r="C287" s="8" t="s">
        <v>570</v>
      </c>
      <c r="U287">
        <v>1</v>
      </c>
      <c r="Z287">
        <f t="shared" si="4"/>
        <v>1</v>
      </c>
    </row>
    <row r="288" spans="1:26">
      <c r="A288" s="3">
        <v>285</v>
      </c>
      <c r="B288" s="4" t="s">
        <v>571</v>
      </c>
      <c r="C288" s="8" t="s">
        <v>572</v>
      </c>
      <c r="U288">
        <v>1</v>
      </c>
      <c r="Z288">
        <f t="shared" si="4"/>
        <v>1</v>
      </c>
    </row>
    <row r="289" spans="1:26">
      <c r="A289" s="3">
        <v>286</v>
      </c>
      <c r="B289" s="4" t="s">
        <v>573</v>
      </c>
      <c r="C289" s="8" t="s">
        <v>574</v>
      </c>
      <c r="X289">
        <v>1</v>
      </c>
      <c r="Z289">
        <f t="shared" si="4"/>
        <v>1</v>
      </c>
    </row>
    <row r="290" spans="1:26">
      <c r="A290" s="3">
        <v>287</v>
      </c>
      <c r="B290" s="4" t="s">
        <v>575</v>
      </c>
      <c r="C290" s="8" t="s">
        <v>576</v>
      </c>
      <c r="X290">
        <v>1</v>
      </c>
      <c r="Z290">
        <f t="shared" si="4"/>
        <v>1</v>
      </c>
    </row>
    <row r="291" spans="1:26">
      <c r="A291" s="3">
        <v>288</v>
      </c>
      <c r="B291" s="4" t="s">
        <v>577</v>
      </c>
      <c r="C291" s="8" t="s">
        <v>578</v>
      </c>
      <c r="X291">
        <v>1</v>
      </c>
      <c r="Z291">
        <f t="shared" si="4"/>
        <v>1</v>
      </c>
    </row>
    <row r="292" spans="1:26">
      <c r="A292" s="3">
        <v>289</v>
      </c>
      <c r="B292" s="4" t="s">
        <v>579</v>
      </c>
      <c r="C292" s="8" t="s">
        <v>580</v>
      </c>
      <c r="X292">
        <v>1</v>
      </c>
      <c r="Z292">
        <f t="shared" si="4"/>
        <v>1</v>
      </c>
    </row>
    <row r="293" spans="1:26">
      <c r="A293" s="3">
        <v>290</v>
      </c>
      <c r="B293" s="4" t="s">
        <v>581</v>
      </c>
      <c r="C293" s="8" t="s">
        <v>582</v>
      </c>
      <c r="X293">
        <v>1</v>
      </c>
      <c r="Z293">
        <f t="shared" si="4"/>
        <v>1</v>
      </c>
    </row>
    <row r="294" spans="1:26">
      <c r="A294" s="3">
        <v>291</v>
      </c>
      <c r="B294" s="4" t="s">
        <v>583</v>
      </c>
      <c r="C294" s="8" t="s">
        <v>584</v>
      </c>
      <c r="X294">
        <v>1</v>
      </c>
      <c r="Z294">
        <f t="shared" si="4"/>
        <v>1</v>
      </c>
    </row>
    <row r="295" spans="1:26">
      <c r="A295" s="3">
        <v>292</v>
      </c>
      <c r="B295" s="4" t="s">
        <v>585</v>
      </c>
      <c r="C295" s="8" t="s">
        <v>586</v>
      </c>
      <c r="X295">
        <v>1</v>
      </c>
      <c r="Z295">
        <f t="shared" si="4"/>
        <v>1</v>
      </c>
    </row>
    <row r="296" spans="1:26">
      <c r="A296" s="3">
        <v>293</v>
      </c>
      <c r="B296" s="4" t="s">
        <v>587</v>
      </c>
      <c r="C296" s="8" t="s">
        <v>588</v>
      </c>
      <c r="X296">
        <v>1</v>
      </c>
      <c r="Z296">
        <f t="shared" si="4"/>
        <v>1</v>
      </c>
    </row>
    <row r="297" spans="1:26">
      <c r="A297" s="3">
        <v>294</v>
      </c>
      <c r="B297" s="4" t="s">
        <v>589</v>
      </c>
      <c r="C297" s="8" t="s">
        <v>590</v>
      </c>
      <c r="X297">
        <v>1</v>
      </c>
      <c r="Z297">
        <f t="shared" si="4"/>
        <v>1</v>
      </c>
    </row>
    <row r="298" spans="1:26">
      <c r="A298" s="3">
        <v>295</v>
      </c>
      <c r="B298" s="4" t="s">
        <v>591</v>
      </c>
      <c r="C298" s="8" t="s">
        <v>592</v>
      </c>
      <c r="X298">
        <v>1</v>
      </c>
      <c r="Z298">
        <f t="shared" si="4"/>
        <v>1</v>
      </c>
    </row>
    <row r="299" spans="1:26">
      <c r="A299" s="3">
        <v>296</v>
      </c>
      <c r="B299" s="4" t="s">
        <v>593</v>
      </c>
      <c r="C299" s="8" t="s">
        <v>594</v>
      </c>
      <c r="X299">
        <v>1</v>
      </c>
      <c r="Z299">
        <f t="shared" si="4"/>
        <v>1</v>
      </c>
    </row>
    <row r="300" spans="1:26">
      <c r="A300" s="3">
        <v>297</v>
      </c>
      <c r="B300" s="4" t="s">
        <v>595</v>
      </c>
      <c r="C300" s="8" t="s">
        <v>596</v>
      </c>
      <c r="X300">
        <v>1</v>
      </c>
      <c r="Z300">
        <f t="shared" si="4"/>
        <v>1</v>
      </c>
    </row>
    <row r="301" spans="1:26">
      <c r="A301" s="3">
        <v>298</v>
      </c>
      <c r="B301" s="4" t="s">
        <v>597</v>
      </c>
      <c r="C301" s="8" t="s">
        <v>598</v>
      </c>
      <c r="X301">
        <v>1</v>
      </c>
      <c r="Z301">
        <f t="shared" si="4"/>
        <v>1</v>
      </c>
    </row>
    <row r="302" spans="1:26">
      <c r="A302" s="3">
        <v>299</v>
      </c>
      <c r="B302" s="4" t="s">
        <v>599</v>
      </c>
      <c r="C302" s="8" t="s">
        <v>600</v>
      </c>
      <c r="X302">
        <v>1</v>
      </c>
      <c r="Z302">
        <f t="shared" si="4"/>
        <v>1</v>
      </c>
    </row>
    <row r="303" spans="1:26">
      <c r="A303" s="3">
        <v>300</v>
      </c>
      <c r="B303" s="4" t="s">
        <v>601</v>
      </c>
      <c r="C303" s="8" t="s">
        <v>602</v>
      </c>
      <c r="X303">
        <v>1</v>
      </c>
      <c r="Z303">
        <f t="shared" si="4"/>
        <v>1</v>
      </c>
    </row>
    <row r="304" spans="1:26">
      <c r="A304" s="3">
        <v>301</v>
      </c>
      <c r="B304" s="4" t="s">
        <v>603</v>
      </c>
      <c r="C304" s="8" t="s">
        <v>604</v>
      </c>
      <c r="X304">
        <v>1</v>
      </c>
      <c r="Z304">
        <f t="shared" si="4"/>
        <v>1</v>
      </c>
    </row>
    <row r="305" spans="1:26">
      <c r="A305" s="3">
        <v>302</v>
      </c>
      <c r="B305" s="4" t="s">
        <v>605</v>
      </c>
      <c r="C305" s="8" t="s">
        <v>606</v>
      </c>
      <c r="X305">
        <v>1</v>
      </c>
      <c r="Z305">
        <f t="shared" si="4"/>
        <v>1</v>
      </c>
    </row>
    <row r="306" spans="1:26">
      <c r="A306" s="3">
        <v>303</v>
      </c>
      <c r="B306" s="4" t="s">
        <v>607</v>
      </c>
      <c r="C306" s="8" t="s">
        <v>608</v>
      </c>
      <c r="X306">
        <v>1</v>
      </c>
      <c r="Z306">
        <f t="shared" si="4"/>
        <v>1</v>
      </c>
    </row>
    <row r="307" spans="1:26">
      <c r="A307" s="3">
        <v>304</v>
      </c>
      <c r="B307" s="4" t="s">
        <v>609</v>
      </c>
      <c r="C307" s="8" t="s">
        <v>610</v>
      </c>
      <c r="X307">
        <v>1</v>
      </c>
      <c r="Z307">
        <f t="shared" si="4"/>
        <v>1</v>
      </c>
    </row>
    <row r="308" spans="1:26">
      <c r="A308" s="3">
        <v>305</v>
      </c>
      <c r="B308" s="4" t="s">
        <v>611</v>
      </c>
      <c r="C308" s="8" t="s">
        <v>612</v>
      </c>
      <c r="X308">
        <v>1</v>
      </c>
      <c r="Z308">
        <f t="shared" si="4"/>
        <v>1</v>
      </c>
    </row>
    <row r="309" spans="1:26">
      <c r="A309" s="3">
        <v>306</v>
      </c>
      <c r="B309" s="4" t="s">
        <v>613</v>
      </c>
      <c r="C309" s="8" t="s">
        <v>614</v>
      </c>
      <c r="W309">
        <v>1</v>
      </c>
      <c r="Z309">
        <f t="shared" si="4"/>
        <v>1</v>
      </c>
    </row>
    <row r="310" spans="1:26">
      <c r="A310" s="3">
        <v>307</v>
      </c>
      <c r="B310" s="4" t="s">
        <v>615</v>
      </c>
      <c r="C310" s="8" t="s">
        <v>616</v>
      </c>
      <c r="W310">
        <v>1</v>
      </c>
      <c r="Z310">
        <f t="shared" si="4"/>
        <v>1</v>
      </c>
    </row>
    <row r="311" spans="1:26">
      <c r="A311" s="3">
        <v>308</v>
      </c>
      <c r="B311" s="4" t="s">
        <v>617</v>
      </c>
      <c r="C311" s="8" t="s">
        <v>618</v>
      </c>
      <c r="W311">
        <v>1</v>
      </c>
      <c r="Z311">
        <f t="shared" si="4"/>
        <v>1</v>
      </c>
    </row>
    <row r="312" spans="1:26">
      <c r="A312" s="3">
        <v>309</v>
      </c>
      <c r="B312" s="4" t="s">
        <v>619</v>
      </c>
      <c r="C312" s="8" t="s">
        <v>620</v>
      </c>
      <c r="W312">
        <v>1</v>
      </c>
      <c r="Z312">
        <f t="shared" si="4"/>
        <v>1</v>
      </c>
    </row>
    <row r="313" spans="1:26">
      <c r="A313" s="3">
        <v>310</v>
      </c>
      <c r="B313" s="4" t="s">
        <v>621</v>
      </c>
      <c r="C313" s="8" t="s">
        <v>622</v>
      </c>
      <c r="W313">
        <v>1</v>
      </c>
      <c r="Z313">
        <f t="shared" si="4"/>
        <v>1</v>
      </c>
    </row>
    <row r="314" spans="1:26">
      <c r="A314" s="3">
        <v>311</v>
      </c>
      <c r="B314" s="4" t="s">
        <v>623</v>
      </c>
      <c r="C314" s="8" t="s">
        <v>624</v>
      </c>
      <c r="W314">
        <v>1</v>
      </c>
      <c r="Z314">
        <f t="shared" si="4"/>
        <v>1</v>
      </c>
    </row>
    <row r="315" spans="1:26">
      <c r="A315" s="3">
        <v>312</v>
      </c>
      <c r="B315" s="4" t="s">
        <v>625</v>
      </c>
      <c r="C315" s="8" t="s">
        <v>626</v>
      </c>
      <c r="W315">
        <v>1</v>
      </c>
      <c r="Z315">
        <f t="shared" si="4"/>
        <v>1</v>
      </c>
    </row>
    <row r="316" spans="1:26">
      <c r="A316" s="3">
        <v>313</v>
      </c>
      <c r="B316" s="4" t="s">
        <v>627</v>
      </c>
      <c r="C316" s="8" t="s">
        <v>628</v>
      </c>
      <c r="W316">
        <v>1</v>
      </c>
      <c r="Z316">
        <f t="shared" si="4"/>
        <v>1</v>
      </c>
    </row>
    <row r="317" spans="1:26">
      <c r="A317" s="3">
        <v>314</v>
      </c>
      <c r="B317" s="4" t="s">
        <v>629</v>
      </c>
      <c r="C317" s="8" t="s">
        <v>630</v>
      </c>
      <c r="W317">
        <v>1</v>
      </c>
      <c r="Z317">
        <f t="shared" si="4"/>
        <v>1</v>
      </c>
    </row>
    <row r="318" spans="1:26">
      <c r="A318" s="3">
        <v>315</v>
      </c>
      <c r="B318" s="4" t="s">
        <v>631</v>
      </c>
      <c r="C318" s="8" t="s">
        <v>632</v>
      </c>
      <c r="W318">
        <v>1</v>
      </c>
      <c r="Z318">
        <f t="shared" si="4"/>
        <v>1</v>
      </c>
    </row>
    <row r="319" spans="1:26">
      <c r="A319" s="3">
        <v>316</v>
      </c>
      <c r="B319" s="4" t="s">
        <v>633</v>
      </c>
      <c r="C319" s="8" t="s">
        <v>634</v>
      </c>
      <c r="W319">
        <v>1</v>
      </c>
      <c r="Z319">
        <f t="shared" si="4"/>
        <v>1</v>
      </c>
    </row>
    <row r="320" spans="1:26">
      <c r="A320" s="3">
        <v>317</v>
      </c>
      <c r="B320" s="4" t="s">
        <v>635</v>
      </c>
      <c r="C320" s="8" t="s">
        <v>636</v>
      </c>
      <c r="X320">
        <v>1</v>
      </c>
      <c r="Z320">
        <f t="shared" si="4"/>
        <v>1</v>
      </c>
    </row>
    <row r="321" spans="1:26">
      <c r="A321" s="3">
        <v>318</v>
      </c>
      <c r="B321" s="4" t="s">
        <v>637</v>
      </c>
      <c r="C321" s="8" t="s">
        <v>638</v>
      </c>
      <c r="X321">
        <v>1</v>
      </c>
      <c r="Z321">
        <f t="shared" si="4"/>
        <v>1</v>
      </c>
    </row>
    <row r="322" spans="1:26">
      <c r="A322" s="3">
        <v>319</v>
      </c>
      <c r="B322" s="4" t="s">
        <v>639</v>
      </c>
      <c r="C322" s="8" t="s">
        <v>640</v>
      </c>
      <c r="X322">
        <v>1</v>
      </c>
      <c r="Z322">
        <f t="shared" si="4"/>
        <v>1</v>
      </c>
    </row>
    <row r="323" spans="1:26">
      <c r="A323" s="3">
        <v>320</v>
      </c>
      <c r="B323" s="4" t="s">
        <v>641</v>
      </c>
      <c r="C323" s="8" t="s">
        <v>642</v>
      </c>
      <c r="X323">
        <v>1</v>
      </c>
      <c r="Z323">
        <f t="shared" si="4"/>
        <v>1</v>
      </c>
    </row>
    <row r="324" spans="1:26">
      <c r="A324" s="3">
        <v>321</v>
      </c>
      <c r="B324" s="4" t="s">
        <v>643</v>
      </c>
      <c r="C324" s="8" t="s">
        <v>644</v>
      </c>
      <c r="X324">
        <v>1</v>
      </c>
      <c r="Z324">
        <f t="shared" ref="Z324:Z381" si="5">SUM(D324:Y324)</f>
        <v>1</v>
      </c>
    </row>
    <row r="325" spans="1:26">
      <c r="A325" s="3">
        <v>322</v>
      </c>
      <c r="B325" s="4" t="s">
        <v>645</v>
      </c>
      <c r="C325" s="8" t="s">
        <v>646</v>
      </c>
      <c r="X325">
        <v>1</v>
      </c>
      <c r="Z325">
        <f t="shared" si="5"/>
        <v>1</v>
      </c>
    </row>
    <row r="326" spans="1:26">
      <c r="A326" s="3">
        <v>323</v>
      </c>
      <c r="B326" s="4" t="s">
        <v>647</v>
      </c>
      <c r="C326" s="8" t="s">
        <v>648</v>
      </c>
      <c r="X326">
        <v>1</v>
      </c>
      <c r="Z326">
        <f t="shared" si="5"/>
        <v>1</v>
      </c>
    </row>
    <row r="327" spans="1:26">
      <c r="A327" s="3">
        <v>324</v>
      </c>
      <c r="B327" s="4" t="s">
        <v>649</v>
      </c>
      <c r="C327" s="8" t="s">
        <v>650</v>
      </c>
      <c r="X327">
        <v>1</v>
      </c>
      <c r="Z327">
        <f t="shared" si="5"/>
        <v>1</v>
      </c>
    </row>
    <row r="328" spans="1:26">
      <c r="A328" s="3">
        <v>325</v>
      </c>
      <c r="B328" s="4" t="s">
        <v>651</v>
      </c>
      <c r="C328" s="8" t="s">
        <v>652</v>
      </c>
      <c r="X328">
        <v>1</v>
      </c>
      <c r="Z328">
        <f t="shared" si="5"/>
        <v>1</v>
      </c>
    </row>
    <row r="329" spans="1:26">
      <c r="A329" s="3">
        <v>326</v>
      </c>
      <c r="B329" s="4" t="s">
        <v>653</v>
      </c>
      <c r="C329" s="8" t="s">
        <v>654</v>
      </c>
      <c r="X329">
        <v>1</v>
      </c>
      <c r="Z329">
        <f t="shared" si="5"/>
        <v>1</v>
      </c>
    </row>
    <row r="330" spans="1:26">
      <c r="A330" s="3">
        <v>327</v>
      </c>
      <c r="B330" s="4" t="s">
        <v>655</v>
      </c>
      <c r="C330" s="8" t="s">
        <v>656</v>
      </c>
      <c r="X330">
        <v>1</v>
      </c>
      <c r="Z330">
        <f t="shared" si="5"/>
        <v>1</v>
      </c>
    </row>
    <row r="331" spans="1:26">
      <c r="A331" s="3">
        <v>328</v>
      </c>
      <c r="B331" s="4" t="s">
        <v>657</v>
      </c>
      <c r="C331" s="8" t="s">
        <v>658</v>
      </c>
      <c r="X331">
        <v>1</v>
      </c>
      <c r="Z331">
        <f t="shared" si="5"/>
        <v>1</v>
      </c>
    </row>
    <row r="332" spans="1:26">
      <c r="A332" s="3">
        <v>329</v>
      </c>
      <c r="B332" s="4" t="s">
        <v>659</v>
      </c>
      <c r="C332" s="8" t="s">
        <v>660</v>
      </c>
      <c r="X332">
        <v>1</v>
      </c>
      <c r="Z332">
        <f t="shared" si="5"/>
        <v>1</v>
      </c>
    </row>
    <row r="333" spans="1:26">
      <c r="A333" s="3">
        <v>330</v>
      </c>
      <c r="B333" s="4" t="s">
        <v>661</v>
      </c>
      <c r="C333" s="8" t="s">
        <v>662</v>
      </c>
      <c r="X333">
        <v>1</v>
      </c>
      <c r="Z333">
        <f t="shared" si="5"/>
        <v>1</v>
      </c>
    </row>
    <row r="334" spans="1:26">
      <c r="A334" s="3">
        <v>331</v>
      </c>
      <c r="B334" s="4" t="s">
        <v>663</v>
      </c>
      <c r="C334" s="8" t="s">
        <v>664</v>
      </c>
      <c r="X334">
        <v>1</v>
      </c>
      <c r="Z334">
        <f t="shared" si="5"/>
        <v>1</v>
      </c>
    </row>
    <row r="335" spans="1:26">
      <c r="A335" s="3">
        <v>332</v>
      </c>
      <c r="B335" s="4" t="s">
        <v>665</v>
      </c>
      <c r="C335" s="8" t="s">
        <v>666</v>
      </c>
      <c r="X335">
        <v>1</v>
      </c>
      <c r="Z335">
        <f t="shared" si="5"/>
        <v>1</v>
      </c>
    </row>
    <row r="336" spans="1:26">
      <c r="A336" s="3">
        <v>333</v>
      </c>
      <c r="B336" s="4" t="s">
        <v>667</v>
      </c>
      <c r="C336" s="8" t="s">
        <v>668</v>
      </c>
      <c r="X336">
        <v>1</v>
      </c>
      <c r="Z336">
        <f t="shared" si="5"/>
        <v>1</v>
      </c>
    </row>
    <row r="337" spans="1:26">
      <c r="A337" s="3">
        <v>334</v>
      </c>
      <c r="B337" s="4" t="s">
        <v>669</v>
      </c>
      <c r="C337" s="8" t="s">
        <v>670</v>
      </c>
      <c r="V337">
        <v>1</v>
      </c>
      <c r="Z337">
        <f t="shared" si="5"/>
        <v>1</v>
      </c>
    </row>
    <row r="338" spans="1:26">
      <c r="A338" s="3">
        <v>335</v>
      </c>
      <c r="B338" s="4" t="s">
        <v>671</v>
      </c>
      <c r="C338" s="8" t="s">
        <v>672</v>
      </c>
      <c r="V338">
        <v>1</v>
      </c>
      <c r="Z338">
        <f t="shared" si="5"/>
        <v>1</v>
      </c>
    </row>
    <row r="339" spans="1:26">
      <c r="A339" s="3">
        <v>336</v>
      </c>
      <c r="B339" s="4" t="s">
        <v>673</v>
      </c>
      <c r="C339" s="8" t="s">
        <v>674</v>
      </c>
      <c r="V339">
        <v>1</v>
      </c>
      <c r="Z339">
        <f t="shared" si="5"/>
        <v>1</v>
      </c>
    </row>
    <row r="340" spans="1:26">
      <c r="A340" s="3">
        <v>337</v>
      </c>
      <c r="B340" s="4" t="s">
        <v>675</v>
      </c>
      <c r="C340" s="8" t="s">
        <v>676</v>
      </c>
      <c r="V340">
        <v>1</v>
      </c>
      <c r="Z340">
        <f t="shared" si="5"/>
        <v>1</v>
      </c>
    </row>
    <row r="341" spans="1:26">
      <c r="A341" s="3">
        <v>338</v>
      </c>
      <c r="B341" s="4" t="s">
        <v>677</v>
      </c>
      <c r="C341" s="8" t="s">
        <v>678</v>
      </c>
      <c r="V341">
        <v>1</v>
      </c>
      <c r="Z341">
        <f t="shared" si="5"/>
        <v>1</v>
      </c>
    </row>
    <row r="342" spans="1:26">
      <c r="A342" s="3">
        <v>339</v>
      </c>
      <c r="B342" s="4" t="s">
        <v>679</v>
      </c>
      <c r="C342" s="8" t="s">
        <v>680</v>
      </c>
      <c r="V342">
        <v>1</v>
      </c>
      <c r="Z342">
        <f t="shared" si="5"/>
        <v>1</v>
      </c>
    </row>
    <row r="343" spans="1:26">
      <c r="A343" s="3">
        <v>340</v>
      </c>
      <c r="B343" s="4" t="s">
        <v>681</v>
      </c>
      <c r="C343" s="8" t="s">
        <v>682</v>
      </c>
      <c r="V343">
        <v>1</v>
      </c>
      <c r="Z343">
        <f t="shared" si="5"/>
        <v>1</v>
      </c>
    </row>
    <row r="344" spans="1:26">
      <c r="A344" s="3">
        <v>341</v>
      </c>
      <c r="B344" s="4" t="s">
        <v>683</v>
      </c>
      <c r="C344" s="8" t="s">
        <v>684</v>
      </c>
      <c r="V344">
        <v>1</v>
      </c>
      <c r="Z344">
        <f t="shared" si="5"/>
        <v>1</v>
      </c>
    </row>
    <row r="345" spans="1:26">
      <c r="A345" s="3">
        <v>342</v>
      </c>
      <c r="B345" s="4" t="s">
        <v>685</v>
      </c>
      <c r="C345" s="8" t="s">
        <v>686</v>
      </c>
      <c r="V345">
        <v>1</v>
      </c>
      <c r="Z345">
        <f t="shared" si="5"/>
        <v>1</v>
      </c>
    </row>
    <row r="346" spans="1:26">
      <c r="A346" s="3">
        <v>343</v>
      </c>
      <c r="B346" s="4" t="s">
        <v>687</v>
      </c>
      <c r="C346" s="8" t="s">
        <v>688</v>
      </c>
      <c r="V346">
        <v>1</v>
      </c>
      <c r="Z346">
        <f t="shared" si="5"/>
        <v>1</v>
      </c>
    </row>
    <row r="347" spans="1:26">
      <c r="A347" s="3">
        <v>344</v>
      </c>
      <c r="B347" s="4" t="s">
        <v>689</v>
      </c>
      <c r="C347" s="8" t="s">
        <v>690</v>
      </c>
      <c r="V347">
        <v>1</v>
      </c>
      <c r="Z347">
        <f t="shared" si="5"/>
        <v>1</v>
      </c>
    </row>
    <row r="348" spans="1:26">
      <c r="A348" s="3">
        <v>345</v>
      </c>
      <c r="B348" s="4" t="s">
        <v>691</v>
      </c>
      <c r="C348" s="8" t="s">
        <v>692</v>
      </c>
      <c r="V348">
        <v>1</v>
      </c>
      <c r="Z348">
        <f t="shared" si="5"/>
        <v>1</v>
      </c>
    </row>
    <row r="349" spans="1:26">
      <c r="A349" s="3">
        <v>346</v>
      </c>
      <c r="B349" s="4" t="s">
        <v>693</v>
      </c>
      <c r="C349" s="8" t="s">
        <v>694</v>
      </c>
      <c r="V349">
        <v>1</v>
      </c>
      <c r="Z349">
        <f t="shared" si="5"/>
        <v>1</v>
      </c>
    </row>
    <row r="350" spans="1:26">
      <c r="A350" s="3">
        <v>347</v>
      </c>
      <c r="B350" s="4" t="s">
        <v>695</v>
      </c>
      <c r="C350" s="8" t="s">
        <v>696</v>
      </c>
      <c r="X350">
        <v>1</v>
      </c>
      <c r="Z350">
        <f t="shared" si="5"/>
        <v>1</v>
      </c>
    </row>
    <row r="351" spans="1:26">
      <c r="A351" s="3">
        <v>348</v>
      </c>
      <c r="B351" s="4" t="s">
        <v>697</v>
      </c>
      <c r="C351" s="8" t="s">
        <v>698</v>
      </c>
      <c r="X351">
        <v>1</v>
      </c>
      <c r="Z351">
        <f t="shared" si="5"/>
        <v>1</v>
      </c>
    </row>
    <row r="352" spans="1:26">
      <c r="A352" s="3">
        <v>349</v>
      </c>
      <c r="B352" s="4" t="s">
        <v>699</v>
      </c>
      <c r="C352" s="8" t="s">
        <v>700</v>
      </c>
      <c r="X352">
        <v>1</v>
      </c>
      <c r="Z352">
        <f t="shared" si="5"/>
        <v>1</v>
      </c>
    </row>
    <row r="353" spans="1:26">
      <c r="A353" s="3">
        <v>350</v>
      </c>
      <c r="B353" s="4" t="s">
        <v>701</v>
      </c>
      <c r="C353" s="8" t="s">
        <v>702</v>
      </c>
      <c r="X353">
        <v>1</v>
      </c>
      <c r="Z353">
        <f t="shared" si="5"/>
        <v>1</v>
      </c>
    </row>
    <row r="354" spans="1:26">
      <c r="A354" s="3">
        <v>351</v>
      </c>
      <c r="B354" s="4" t="s">
        <v>703</v>
      </c>
      <c r="C354" s="8" t="s">
        <v>704</v>
      </c>
      <c r="X354">
        <v>1</v>
      </c>
      <c r="Z354">
        <f t="shared" si="5"/>
        <v>1</v>
      </c>
    </row>
    <row r="355" spans="1:26">
      <c r="A355" s="3">
        <v>352</v>
      </c>
      <c r="B355" s="4" t="s">
        <v>705</v>
      </c>
      <c r="C355" s="8" t="s">
        <v>706</v>
      </c>
      <c r="X355">
        <v>1</v>
      </c>
      <c r="Z355">
        <f t="shared" si="5"/>
        <v>1</v>
      </c>
    </row>
    <row r="356" spans="1:26">
      <c r="A356" s="3">
        <v>353</v>
      </c>
      <c r="B356" s="4" t="s">
        <v>707</v>
      </c>
      <c r="C356" s="8" t="s">
        <v>708</v>
      </c>
      <c r="X356">
        <v>1</v>
      </c>
      <c r="Z356">
        <f t="shared" si="5"/>
        <v>1</v>
      </c>
    </row>
    <row r="357" spans="1:26">
      <c r="A357" s="3">
        <v>354</v>
      </c>
      <c r="B357" s="4" t="s">
        <v>709</v>
      </c>
      <c r="C357" s="8" t="s">
        <v>710</v>
      </c>
      <c r="X357">
        <v>1</v>
      </c>
      <c r="Z357">
        <f t="shared" si="5"/>
        <v>1</v>
      </c>
    </row>
    <row r="358" spans="1:26">
      <c r="A358" s="3">
        <v>355</v>
      </c>
      <c r="B358" s="4" t="s">
        <v>711</v>
      </c>
      <c r="C358" s="8" t="s">
        <v>712</v>
      </c>
      <c r="X358">
        <v>1</v>
      </c>
      <c r="Z358">
        <f t="shared" si="5"/>
        <v>1</v>
      </c>
    </row>
    <row r="359" spans="1:26">
      <c r="A359" s="3">
        <v>356</v>
      </c>
      <c r="B359" s="4" t="s">
        <v>713</v>
      </c>
      <c r="C359" s="8" t="s">
        <v>714</v>
      </c>
      <c r="X359">
        <v>1</v>
      </c>
      <c r="Z359">
        <f t="shared" si="5"/>
        <v>1</v>
      </c>
    </row>
    <row r="360" spans="1:26">
      <c r="A360" s="3">
        <v>357</v>
      </c>
      <c r="B360" s="4" t="s">
        <v>715</v>
      </c>
      <c r="C360" s="8" t="s">
        <v>716</v>
      </c>
      <c r="X360">
        <v>1</v>
      </c>
      <c r="Z360">
        <f t="shared" si="5"/>
        <v>1</v>
      </c>
    </row>
    <row r="361" spans="1:26">
      <c r="A361" s="3">
        <v>358</v>
      </c>
      <c r="B361" s="4" t="s">
        <v>717</v>
      </c>
      <c r="C361" s="8" t="s">
        <v>718</v>
      </c>
      <c r="X361">
        <v>1</v>
      </c>
      <c r="Z361">
        <f t="shared" si="5"/>
        <v>1</v>
      </c>
    </row>
    <row r="362" spans="1:26">
      <c r="A362" s="3">
        <v>359</v>
      </c>
      <c r="B362" s="4" t="s">
        <v>719</v>
      </c>
      <c r="C362" s="8" t="s">
        <v>720</v>
      </c>
      <c r="X362">
        <v>1</v>
      </c>
      <c r="Z362">
        <f t="shared" si="5"/>
        <v>1</v>
      </c>
    </row>
    <row r="363" spans="1:26">
      <c r="A363" s="3">
        <v>360</v>
      </c>
      <c r="B363" s="4" t="s">
        <v>721</v>
      </c>
      <c r="C363" s="8" t="s">
        <v>722</v>
      </c>
      <c r="X363">
        <v>1</v>
      </c>
      <c r="Z363">
        <f t="shared" si="5"/>
        <v>1</v>
      </c>
    </row>
    <row r="364" spans="1:26">
      <c r="A364" s="3">
        <v>361</v>
      </c>
      <c r="B364" s="4" t="s">
        <v>723</v>
      </c>
      <c r="C364" s="8" t="s">
        <v>724</v>
      </c>
      <c r="X364">
        <v>1</v>
      </c>
      <c r="Z364">
        <f t="shared" si="5"/>
        <v>1</v>
      </c>
    </row>
    <row r="365" spans="1:26">
      <c r="A365" s="3">
        <v>362</v>
      </c>
      <c r="B365" s="4" t="s">
        <v>725</v>
      </c>
      <c r="C365" s="8" t="s">
        <v>726</v>
      </c>
      <c r="X365">
        <v>1</v>
      </c>
      <c r="Z365">
        <f t="shared" si="5"/>
        <v>1</v>
      </c>
    </row>
    <row r="366" spans="1:26">
      <c r="A366" s="3">
        <v>363</v>
      </c>
      <c r="B366" s="4" t="s">
        <v>727</v>
      </c>
      <c r="C366" s="8" t="s">
        <v>728</v>
      </c>
      <c r="X366">
        <v>1</v>
      </c>
      <c r="Z366">
        <f t="shared" si="5"/>
        <v>1</v>
      </c>
    </row>
    <row r="367" spans="1:26">
      <c r="A367" s="3">
        <v>364</v>
      </c>
      <c r="B367" s="4" t="s">
        <v>729</v>
      </c>
      <c r="C367" s="8" t="s">
        <v>730</v>
      </c>
      <c r="X367">
        <v>1</v>
      </c>
      <c r="Z367">
        <f t="shared" si="5"/>
        <v>1</v>
      </c>
    </row>
    <row r="368" spans="1:26">
      <c r="A368" s="3">
        <v>365</v>
      </c>
      <c r="B368" s="4" t="s">
        <v>731</v>
      </c>
      <c r="C368" s="8" t="s">
        <v>732</v>
      </c>
      <c r="X368">
        <v>1</v>
      </c>
      <c r="Z368">
        <f t="shared" si="5"/>
        <v>1</v>
      </c>
    </row>
    <row r="369" spans="1:26">
      <c r="A369" s="3">
        <v>366</v>
      </c>
      <c r="B369" s="4" t="s">
        <v>733</v>
      </c>
      <c r="C369" s="8" t="s">
        <v>734</v>
      </c>
      <c r="X369">
        <v>1</v>
      </c>
      <c r="Z369">
        <f t="shared" si="5"/>
        <v>1</v>
      </c>
    </row>
    <row r="370" spans="1:26">
      <c r="A370" s="3">
        <v>367</v>
      </c>
      <c r="B370" s="4" t="s">
        <v>735</v>
      </c>
      <c r="C370" s="8" t="s">
        <v>736</v>
      </c>
      <c r="X370">
        <v>1</v>
      </c>
      <c r="Z370">
        <f t="shared" si="5"/>
        <v>1</v>
      </c>
    </row>
    <row r="371" spans="1:26">
      <c r="A371" s="3">
        <v>368</v>
      </c>
      <c r="B371" s="4" t="s">
        <v>737</v>
      </c>
      <c r="C371" s="8" t="s">
        <v>738</v>
      </c>
      <c r="X371">
        <v>1</v>
      </c>
      <c r="Z371">
        <f t="shared" si="5"/>
        <v>1</v>
      </c>
    </row>
    <row r="372" spans="1:26">
      <c r="A372" s="3">
        <v>369</v>
      </c>
      <c r="B372" s="4" t="s">
        <v>739</v>
      </c>
      <c r="C372" s="8" t="s">
        <v>740</v>
      </c>
      <c r="X372">
        <v>1</v>
      </c>
      <c r="Z372">
        <f t="shared" si="5"/>
        <v>1</v>
      </c>
    </row>
    <row r="373" spans="1:26">
      <c r="A373" s="3">
        <v>370</v>
      </c>
      <c r="B373" s="4" t="s">
        <v>741</v>
      </c>
      <c r="C373" s="8" t="s">
        <v>742</v>
      </c>
      <c r="X373">
        <v>1</v>
      </c>
      <c r="Z373">
        <f t="shared" si="5"/>
        <v>1</v>
      </c>
    </row>
    <row r="374" spans="1:26">
      <c r="A374" s="3">
        <v>371</v>
      </c>
      <c r="B374" s="4" t="s">
        <v>743</v>
      </c>
      <c r="C374" s="8" t="s">
        <v>744</v>
      </c>
      <c r="X374">
        <v>1</v>
      </c>
      <c r="Z374">
        <f t="shared" si="5"/>
        <v>1</v>
      </c>
    </row>
    <row r="375" spans="1:26">
      <c r="A375" s="3">
        <v>372</v>
      </c>
      <c r="B375" s="4" t="s">
        <v>745</v>
      </c>
      <c r="C375" s="8" t="s">
        <v>746</v>
      </c>
      <c r="X375">
        <v>1</v>
      </c>
      <c r="Z375">
        <f t="shared" si="5"/>
        <v>1</v>
      </c>
    </row>
    <row r="376" spans="1:26">
      <c r="A376" s="3">
        <v>373</v>
      </c>
      <c r="B376" s="4" t="s">
        <v>747</v>
      </c>
      <c r="C376" s="8" t="s">
        <v>748</v>
      </c>
      <c r="X376">
        <v>1</v>
      </c>
      <c r="Z376">
        <f t="shared" si="5"/>
        <v>1</v>
      </c>
    </row>
    <row r="377" spans="1:26">
      <c r="A377" s="3">
        <v>374</v>
      </c>
      <c r="B377" s="4" t="s">
        <v>749</v>
      </c>
      <c r="C377" s="8" t="s">
        <v>750</v>
      </c>
      <c r="X377">
        <v>1</v>
      </c>
      <c r="Z377">
        <f t="shared" si="5"/>
        <v>1</v>
      </c>
    </row>
    <row r="378" spans="1:26">
      <c r="A378" s="3">
        <v>375</v>
      </c>
      <c r="B378" s="4" t="s">
        <v>751</v>
      </c>
      <c r="C378" s="8" t="s">
        <v>752</v>
      </c>
      <c r="X378">
        <v>1</v>
      </c>
      <c r="Z378">
        <f t="shared" si="5"/>
        <v>1</v>
      </c>
    </row>
    <row r="379" spans="1:26">
      <c r="A379" s="3">
        <v>376</v>
      </c>
      <c r="B379" s="4" t="s">
        <v>753</v>
      </c>
      <c r="C379" s="8" t="s">
        <v>754</v>
      </c>
      <c r="X379">
        <v>1</v>
      </c>
      <c r="Z379">
        <f t="shared" si="5"/>
        <v>1</v>
      </c>
    </row>
    <row r="380" spans="1:26">
      <c r="A380" s="3">
        <v>377</v>
      </c>
      <c r="B380" s="4" t="s">
        <v>755</v>
      </c>
      <c r="C380" s="8" t="s">
        <v>756</v>
      </c>
      <c r="Y380">
        <v>1</v>
      </c>
      <c r="Z380">
        <f t="shared" si="5"/>
        <v>1</v>
      </c>
    </row>
    <row r="381" spans="1:26">
      <c r="A381" s="3">
        <v>378</v>
      </c>
      <c r="B381" s="4" t="s">
        <v>757</v>
      </c>
      <c r="C381" s="8" t="s">
        <v>758</v>
      </c>
      <c r="Y381">
        <v>1</v>
      </c>
      <c r="Z381">
        <f t="shared" si="5"/>
        <v>1</v>
      </c>
    </row>
  </sheetData>
  <phoneticPr fontId="1"/>
  <conditionalFormatting sqref="D4:Z381">
    <cfRule type="cellIs" dxfId="2" priority="1" operator="equal">
      <formula>1</formula>
    </cfRule>
  </conditionalFormatting>
  <pageMargins left="0.7" right="0.7" top="0.75" bottom="0.75" header="0.3" footer="0.3"/>
  <pageSetup paperSize="9" scale="1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70A1-A7DF-4542-BE55-55B324D8FD6C}">
  <sheetPr>
    <pageSetUpPr fitToPage="1"/>
  </sheetPr>
  <dimension ref="A1:AL381"/>
  <sheetViews>
    <sheetView tabSelected="1" zoomScale="120" zoomScaleNormal="120" workbookViewId="0">
      <pane xSplit="3" ySplit="3" topLeftCell="D341" activePane="bottomRight" state="frozen"/>
      <selection pane="topRight" activeCell="D1" sqref="D1"/>
      <selection pane="bottomLeft" activeCell="A4" sqref="A4"/>
      <selection pane="bottomRight" activeCell="D4" sqref="D4:D381"/>
    </sheetView>
  </sheetViews>
  <sheetFormatPr baseColWidth="10" defaultRowHeight="15"/>
  <cols>
    <col min="3" max="3" width="33.83203125" customWidth="1"/>
    <col min="4" max="4" width="28" customWidth="1"/>
  </cols>
  <sheetData>
    <row r="1" spans="1:38">
      <c r="A1" t="str" cm="1">
        <f t="array" aca="1" ref="A1" ca="1">RIGHT(CELL("filename",A1),LEN(CELL("filename",A1))-FIND("]", CELL("filename",A1)))</f>
        <v>BroadClassification (2)</v>
      </c>
    </row>
    <row r="3" spans="1:38" ht="16" thickBot="1">
      <c r="A3" s="1" t="s">
        <v>0</v>
      </c>
      <c r="B3" s="2" t="s">
        <v>1</v>
      </c>
      <c r="C3" s="7" t="s">
        <v>2</v>
      </c>
      <c r="D3" s="6" t="s">
        <v>865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9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16" thickTop="1">
      <c r="A4" s="3">
        <v>1</v>
      </c>
      <c r="B4" s="4" t="s">
        <v>3</v>
      </c>
      <c r="C4" s="8" t="s">
        <v>4</v>
      </c>
      <c r="D4" t="str">
        <f>_xlfn.XLOOKUP(1,BroadClassification!$D4:$Y4,BroadClassification!$D$3:$Y$3,"Error")</f>
        <v>Agriculture, forestry and fishery</v>
      </c>
    </row>
    <row r="5" spans="1:38">
      <c r="A5" s="3">
        <v>2</v>
      </c>
      <c r="B5" s="4" t="s">
        <v>5</v>
      </c>
      <c r="C5" s="8" t="s">
        <v>6</v>
      </c>
      <c r="D5" t="str">
        <f>_xlfn.XLOOKUP(1,BroadClassification!$D5:$Y5,BroadClassification!$D$3:$Y$3,"Error")</f>
        <v>Agriculture, forestry and fishery</v>
      </c>
    </row>
    <row r="6" spans="1:38">
      <c r="A6" s="3">
        <v>3</v>
      </c>
      <c r="B6" s="4" t="s">
        <v>7</v>
      </c>
      <c r="C6" s="8" t="s">
        <v>8</v>
      </c>
      <c r="D6" t="str">
        <f>_xlfn.XLOOKUP(1,BroadClassification!$D6:$Y6,BroadClassification!$D$3:$Y$3,"Error")</f>
        <v>Agriculture, forestry and fishery</v>
      </c>
    </row>
    <row r="7" spans="1:38">
      <c r="A7" s="3">
        <v>4</v>
      </c>
      <c r="B7" s="4" t="s">
        <v>9</v>
      </c>
      <c r="C7" s="8" t="s">
        <v>10</v>
      </c>
      <c r="D7" t="str">
        <f>_xlfn.XLOOKUP(1,BroadClassification!$D7:$Y7,BroadClassification!$D$3:$Y$3,"Error")</f>
        <v>Agriculture, forestry and fishery</v>
      </c>
    </row>
    <row r="8" spans="1:38">
      <c r="A8" s="3">
        <v>5</v>
      </c>
      <c r="B8" s="4" t="s">
        <v>11</v>
      </c>
      <c r="C8" s="8" t="s">
        <v>12</v>
      </c>
      <c r="D8" t="str">
        <f>_xlfn.XLOOKUP(1,BroadClassification!$D8:$Y8,BroadClassification!$D$3:$Y$3,"Error")</f>
        <v>Agriculture, forestry and fishery</v>
      </c>
    </row>
    <row r="9" spans="1:38">
      <c r="A9" s="3">
        <v>6</v>
      </c>
      <c r="B9" s="4" t="s">
        <v>13</v>
      </c>
      <c r="C9" s="8" t="s">
        <v>14</v>
      </c>
      <c r="D9" t="str">
        <f>_xlfn.XLOOKUP(1,BroadClassification!$D9:$Y9,BroadClassification!$D$3:$Y$3,"Error")</f>
        <v>Agriculture, forestry and fishery</v>
      </c>
    </row>
    <row r="10" spans="1:38">
      <c r="A10" s="3">
        <v>7</v>
      </c>
      <c r="B10" s="4" t="s">
        <v>15</v>
      </c>
      <c r="C10" s="8" t="s">
        <v>16</v>
      </c>
      <c r="D10" t="str">
        <f>_xlfn.XLOOKUP(1,BroadClassification!$D10:$Y10,BroadClassification!$D$3:$Y$3,"Error")</f>
        <v>Agriculture, forestry and fishery</v>
      </c>
    </row>
    <row r="11" spans="1:38">
      <c r="A11" s="3">
        <v>8</v>
      </c>
      <c r="B11" s="4" t="s">
        <v>17</v>
      </c>
      <c r="C11" s="8" t="s">
        <v>18</v>
      </c>
      <c r="D11" t="str">
        <f>_xlfn.XLOOKUP(1,BroadClassification!$D11:$Y11,BroadClassification!$D$3:$Y$3,"Error")</f>
        <v>Agriculture, forestry and fishery</v>
      </c>
    </row>
    <row r="12" spans="1:38">
      <c r="A12" s="3">
        <v>9</v>
      </c>
      <c r="B12" s="4" t="s">
        <v>19</v>
      </c>
      <c r="C12" s="8" t="s">
        <v>20</v>
      </c>
      <c r="D12" t="str">
        <f>_xlfn.XLOOKUP(1,BroadClassification!$D12:$Y12,BroadClassification!$D$3:$Y$3,"Error")</f>
        <v>Agriculture, forestry and fishery</v>
      </c>
    </row>
    <row r="13" spans="1:38">
      <c r="A13" s="3">
        <v>10</v>
      </c>
      <c r="B13" s="4" t="s">
        <v>21</v>
      </c>
      <c r="C13" s="8" t="s">
        <v>22</v>
      </c>
      <c r="D13" t="str">
        <f>_xlfn.XLOOKUP(1,BroadClassification!$D13:$Y13,BroadClassification!$D$3:$Y$3,"Error")</f>
        <v>Agriculture, forestry and fishery</v>
      </c>
    </row>
    <row r="14" spans="1:38">
      <c r="A14" s="3">
        <v>11</v>
      </c>
      <c r="B14" s="4" t="s">
        <v>23</v>
      </c>
      <c r="C14" s="8" t="s">
        <v>24</v>
      </c>
      <c r="D14" t="str">
        <f>_xlfn.XLOOKUP(1,BroadClassification!$D14:$Y14,BroadClassification!$D$3:$Y$3,"Error")</f>
        <v>Agriculture, forestry and fishery</v>
      </c>
    </row>
    <row r="15" spans="1:38">
      <c r="A15" s="3">
        <v>12</v>
      </c>
      <c r="B15" s="4" t="s">
        <v>25</v>
      </c>
      <c r="C15" s="8" t="s">
        <v>26</v>
      </c>
      <c r="D15" t="str">
        <f>_xlfn.XLOOKUP(1,BroadClassification!$D15:$Y15,BroadClassification!$D$3:$Y$3,"Error")</f>
        <v>Agriculture, forestry and fishery</v>
      </c>
    </row>
    <row r="16" spans="1:38">
      <c r="A16" s="3">
        <v>13</v>
      </c>
      <c r="B16" s="4" t="s">
        <v>27</v>
      </c>
      <c r="C16" s="8" t="s">
        <v>28</v>
      </c>
      <c r="D16" t="str">
        <f>_xlfn.XLOOKUP(1,BroadClassification!$D16:$Y16,BroadClassification!$D$3:$Y$3,"Error")</f>
        <v>Agriculture, forestry and fishery</v>
      </c>
    </row>
    <row r="17" spans="1:4">
      <c r="A17" s="3">
        <v>14</v>
      </c>
      <c r="B17" s="4" t="s">
        <v>29</v>
      </c>
      <c r="C17" s="8" t="s">
        <v>30</v>
      </c>
      <c r="D17" t="str">
        <f>_xlfn.XLOOKUP(1,BroadClassification!$D17:$Y17,BroadClassification!$D$3:$Y$3,"Error")</f>
        <v>Agriculture, forestry and fishery</v>
      </c>
    </row>
    <row r="18" spans="1:4">
      <c r="A18" s="3">
        <v>15</v>
      </c>
      <c r="B18" s="4" t="s">
        <v>31</v>
      </c>
      <c r="C18" s="8" t="s">
        <v>32</v>
      </c>
      <c r="D18" t="str">
        <f>_xlfn.XLOOKUP(1,BroadClassification!$D18:$Y18,BroadClassification!$D$3:$Y$3,"Error")</f>
        <v>Agriculture, forestry and fishery</v>
      </c>
    </row>
    <row r="19" spans="1:4">
      <c r="A19" s="3">
        <v>16</v>
      </c>
      <c r="B19" s="4" t="s">
        <v>33</v>
      </c>
      <c r="C19" s="8" t="s">
        <v>34</v>
      </c>
      <c r="D19" t="str">
        <f>_xlfn.XLOOKUP(1,BroadClassification!$D19:$Y19,BroadClassification!$D$3:$Y$3,"Error")</f>
        <v>Agriculture, forestry and fishery</v>
      </c>
    </row>
    <row r="20" spans="1:4">
      <c r="A20" s="3">
        <v>17</v>
      </c>
      <c r="B20" s="4" t="s">
        <v>35</v>
      </c>
      <c r="C20" s="8" t="s">
        <v>36</v>
      </c>
      <c r="D20" t="str">
        <f>_xlfn.XLOOKUP(1,BroadClassification!$D20:$Y20,BroadClassification!$D$3:$Y$3,"Error")</f>
        <v>Agriculture, forestry and fishery</v>
      </c>
    </row>
    <row r="21" spans="1:4">
      <c r="A21" s="3">
        <v>18</v>
      </c>
      <c r="B21" s="4" t="s">
        <v>37</v>
      </c>
      <c r="C21" s="8" t="s">
        <v>38</v>
      </c>
      <c r="D21" t="str">
        <f>_xlfn.XLOOKUP(1,BroadClassification!$D21:$Y21,BroadClassification!$D$3:$Y$3,"Error")</f>
        <v>Agriculture, forestry and fishery</v>
      </c>
    </row>
    <row r="22" spans="1:4">
      <c r="A22" s="3">
        <v>19</v>
      </c>
      <c r="B22" s="4" t="s">
        <v>39</v>
      </c>
      <c r="C22" s="8" t="s">
        <v>40</v>
      </c>
      <c r="D22" t="str">
        <f>_xlfn.XLOOKUP(1,BroadClassification!$D22:$Y22,BroadClassification!$D$3:$Y$3,"Error")</f>
        <v>Agriculture, forestry and fishery</v>
      </c>
    </row>
    <row r="23" spans="1:4">
      <c r="A23" s="3">
        <v>20</v>
      </c>
      <c r="B23" s="4" t="s">
        <v>41</v>
      </c>
      <c r="C23" s="8" t="s">
        <v>42</v>
      </c>
      <c r="D23" t="str">
        <f>_xlfn.XLOOKUP(1,BroadClassification!$D23:$Y23,BroadClassification!$D$3:$Y$3,"Error")</f>
        <v>Services</v>
      </c>
    </row>
    <row r="24" spans="1:4">
      <c r="A24" s="3">
        <v>21</v>
      </c>
      <c r="B24" s="4" t="s">
        <v>43</v>
      </c>
      <c r="C24" s="8" t="s">
        <v>44</v>
      </c>
      <c r="D24" t="str">
        <f>_xlfn.XLOOKUP(1,BroadClassification!$D24:$Y24,BroadClassification!$D$3:$Y$3,"Error")</f>
        <v>Services</v>
      </c>
    </row>
    <row r="25" spans="1:4">
      <c r="A25" s="3">
        <v>22</v>
      </c>
      <c r="B25" s="4" t="s">
        <v>45</v>
      </c>
      <c r="C25" s="8" t="s">
        <v>46</v>
      </c>
      <c r="D25" t="str">
        <f>_xlfn.XLOOKUP(1,BroadClassification!$D25:$Y25,BroadClassification!$D$3:$Y$3,"Error")</f>
        <v>Agriculture, forestry and fishery</v>
      </c>
    </row>
    <row r="26" spans="1:4">
      <c r="A26" s="3">
        <v>23</v>
      </c>
      <c r="B26" s="4" t="s">
        <v>47</v>
      </c>
      <c r="C26" s="8" t="s">
        <v>48</v>
      </c>
      <c r="D26" t="str">
        <f>_xlfn.XLOOKUP(1,BroadClassification!$D26:$Y26,BroadClassification!$D$3:$Y$3,"Error")</f>
        <v>Agriculture, forestry and fishery</v>
      </c>
    </row>
    <row r="27" spans="1:4">
      <c r="A27" s="3">
        <v>24</v>
      </c>
      <c r="B27" s="4" t="s">
        <v>49</v>
      </c>
      <c r="C27" s="8" t="s">
        <v>50</v>
      </c>
      <c r="D27" t="str">
        <f>_xlfn.XLOOKUP(1,BroadClassification!$D27:$Y27,BroadClassification!$D$3:$Y$3,"Error")</f>
        <v>Agriculture, forestry and fishery</v>
      </c>
    </row>
    <row r="28" spans="1:4">
      <c r="A28" s="3">
        <v>25</v>
      </c>
      <c r="B28" s="4" t="s">
        <v>51</v>
      </c>
      <c r="C28" s="8" t="s">
        <v>52</v>
      </c>
      <c r="D28" t="str">
        <f>_xlfn.XLOOKUP(1,BroadClassification!$D28:$Y28,BroadClassification!$D$3:$Y$3,"Error")</f>
        <v>Agriculture, forestry and fishery</v>
      </c>
    </row>
    <row r="29" spans="1:4">
      <c r="A29" s="3">
        <v>26</v>
      </c>
      <c r="B29" s="4" t="s">
        <v>53</v>
      </c>
      <c r="C29" s="8" t="s">
        <v>54</v>
      </c>
      <c r="D29" t="str">
        <f>_xlfn.XLOOKUP(1,BroadClassification!$D29:$Y29,BroadClassification!$D$3:$Y$3,"Error")</f>
        <v>Agriculture, forestry and fishery</v>
      </c>
    </row>
    <row r="30" spans="1:4">
      <c r="A30" s="3">
        <v>27</v>
      </c>
      <c r="B30" s="4" t="s">
        <v>55</v>
      </c>
      <c r="C30" s="8" t="s">
        <v>56</v>
      </c>
      <c r="D30" t="str">
        <f>_xlfn.XLOOKUP(1,BroadClassification!$D30:$Y30,BroadClassification!$D$3:$Y$3,"Error")</f>
        <v>Agriculture, forestry and fishery</v>
      </c>
    </row>
    <row r="31" spans="1:4">
      <c r="A31" s="3">
        <v>28</v>
      </c>
      <c r="B31" s="4" t="s">
        <v>57</v>
      </c>
      <c r="C31" s="8" t="s">
        <v>58</v>
      </c>
      <c r="D31" t="str">
        <f>_xlfn.XLOOKUP(1,BroadClassification!$D31:$Y31,BroadClassification!$D$3:$Y$3,"Error")</f>
        <v>Others</v>
      </c>
    </row>
    <row r="32" spans="1:4">
      <c r="A32" s="3">
        <v>29</v>
      </c>
      <c r="B32" s="4" t="s">
        <v>59</v>
      </c>
      <c r="C32" s="8" t="s">
        <v>60</v>
      </c>
      <c r="D32" t="str">
        <f>_xlfn.XLOOKUP(1,BroadClassification!$D32:$Y32,BroadClassification!$D$3:$Y$3,"Error")</f>
        <v>Others</v>
      </c>
    </row>
    <row r="33" spans="1:4">
      <c r="A33" s="3">
        <v>30</v>
      </c>
      <c r="B33" s="4" t="s">
        <v>61</v>
      </c>
      <c r="C33" s="8" t="s">
        <v>62</v>
      </c>
      <c r="D33" t="str">
        <f>_xlfn.XLOOKUP(1,BroadClassification!$D33:$Y33,BroadClassification!$D$3:$Y$3,"Error")</f>
        <v>Others</v>
      </c>
    </row>
    <row r="34" spans="1:4">
      <c r="A34" s="3">
        <v>31</v>
      </c>
      <c r="B34" s="4" t="s">
        <v>63</v>
      </c>
      <c r="C34" s="8" t="s">
        <v>64</v>
      </c>
      <c r="D34" t="str">
        <f>_xlfn.XLOOKUP(1,BroadClassification!$D34:$Y34,BroadClassification!$D$3:$Y$3,"Error")</f>
        <v>Others</v>
      </c>
    </row>
    <row r="35" spans="1:4">
      <c r="A35" s="3">
        <v>32</v>
      </c>
      <c r="B35" s="4" t="s">
        <v>65</v>
      </c>
      <c r="C35" s="8" t="s">
        <v>66</v>
      </c>
      <c r="D35" t="str">
        <f>_xlfn.XLOOKUP(1,BroadClassification!$D35:$Y35,BroadClassification!$D$3:$Y$3,"Error")</f>
        <v>Foods &amp; Beverages</v>
      </c>
    </row>
    <row r="36" spans="1:4">
      <c r="A36" s="3">
        <v>33</v>
      </c>
      <c r="B36" s="4" t="s">
        <v>67</v>
      </c>
      <c r="C36" s="8" t="s">
        <v>68</v>
      </c>
      <c r="D36" t="str">
        <f>_xlfn.XLOOKUP(1,BroadClassification!$D36:$Y36,BroadClassification!$D$3:$Y$3,"Error")</f>
        <v>Foods &amp; Beverages</v>
      </c>
    </row>
    <row r="37" spans="1:4">
      <c r="A37" s="3">
        <v>34</v>
      </c>
      <c r="B37" s="4" t="s">
        <v>69</v>
      </c>
      <c r="C37" s="8" t="s">
        <v>70</v>
      </c>
      <c r="D37" t="str">
        <f>_xlfn.XLOOKUP(1,BroadClassification!$D37:$Y37,BroadClassification!$D$3:$Y$3,"Error")</f>
        <v>Foods &amp; Beverages</v>
      </c>
    </row>
    <row r="38" spans="1:4">
      <c r="A38" s="3">
        <v>35</v>
      </c>
      <c r="B38" s="4" t="s">
        <v>71</v>
      </c>
      <c r="C38" s="8" t="s">
        <v>72</v>
      </c>
      <c r="D38" t="str">
        <f>_xlfn.XLOOKUP(1,BroadClassification!$D38:$Y38,BroadClassification!$D$3:$Y$3,"Error")</f>
        <v>Foods &amp; Beverages</v>
      </c>
    </row>
    <row r="39" spans="1:4">
      <c r="A39" s="3">
        <v>36</v>
      </c>
      <c r="B39" s="4" t="s">
        <v>73</v>
      </c>
      <c r="C39" s="8" t="s">
        <v>74</v>
      </c>
      <c r="D39" t="str">
        <f>_xlfn.XLOOKUP(1,BroadClassification!$D39:$Y39,BroadClassification!$D$3:$Y$3,"Error")</f>
        <v>Foods &amp; Beverages</v>
      </c>
    </row>
    <row r="40" spans="1:4">
      <c r="A40" s="3">
        <v>37</v>
      </c>
      <c r="B40" s="4" t="s">
        <v>75</v>
      </c>
      <c r="C40" s="8" t="s">
        <v>76</v>
      </c>
      <c r="D40" t="str">
        <f>_xlfn.XLOOKUP(1,BroadClassification!$D40:$Y40,BroadClassification!$D$3:$Y$3,"Error")</f>
        <v>Foods &amp; Beverages</v>
      </c>
    </row>
    <row r="41" spans="1:4">
      <c r="A41" s="3">
        <v>38</v>
      </c>
      <c r="B41" s="4" t="s">
        <v>77</v>
      </c>
      <c r="C41" s="8" t="s">
        <v>78</v>
      </c>
      <c r="D41" t="str">
        <f>_xlfn.XLOOKUP(1,BroadClassification!$D41:$Y41,BroadClassification!$D$3:$Y$3,"Error")</f>
        <v>Foods &amp; Beverages</v>
      </c>
    </row>
    <row r="42" spans="1:4">
      <c r="A42" s="3">
        <v>39</v>
      </c>
      <c r="B42" s="4" t="s">
        <v>79</v>
      </c>
      <c r="C42" s="8" t="s">
        <v>80</v>
      </c>
      <c r="D42" t="str">
        <f>_xlfn.XLOOKUP(1,BroadClassification!$D42:$Y42,BroadClassification!$D$3:$Y$3,"Error")</f>
        <v>Foods &amp; Beverages</v>
      </c>
    </row>
    <row r="43" spans="1:4">
      <c r="A43" s="3">
        <v>40</v>
      </c>
      <c r="B43" s="4" t="s">
        <v>81</v>
      </c>
      <c r="C43" s="8" t="s">
        <v>82</v>
      </c>
      <c r="D43" t="str">
        <f>_xlfn.XLOOKUP(1,BroadClassification!$D43:$Y43,BroadClassification!$D$3:$Y$3,"Error")</f>
        <v>Foods &amp; Beverages</v>
      </c>
    </row>
    <row r="44" spans="1:4">
      <c r="A44" s="3">
        <v>41</v>
      </c>
      <c r="B44" s="4" t="s">
        <v>83</v>
      </c>
      <c r="C44" s="8" t="s">
        <v>84</v>
      </c>
      <c r="D44" t="str">
        <f>_xlfn.XLOOKUP(1,BroadClassification!$D44:$Y44,BroadClassification!$D$3:$Y$3,"Error")</f>
        <v>Foods &amp; Beverages</v>
      </c>
    </row>
    <row r="45" spans="1:4">
      <c r="A45" s="3">
        <v>42</v>
      </c>
      <c r="B45" s="4" t="s">
        <v>85</v>
      </c>
      <c r="C45" s="8" t="s">
        <v>86</v>
      </c>
      <c r="D45" t="str">
        <f>_xlfn.XLOOKUP(1,BroadClassification!$D45:$Y45,BroadClassification!$D$3:$Y$3,"Error")</f>
        <v>Foods &amp; Beverages</v>
      </c>
    </row>
    <row r="46" spans="1:4">
      <c r="A46" s="3">
        <v>43</v>
      </c>
      <c r="B46" s="4" t="s">
        <v>87</v>
      </c>
      <c r="C46" s="8" t="s">
        <v>88</v>
      </c>
      <c r="D46" t="str">
        <f>_xlfn.XLOOKUP(1,BroadClassification!$D46:$Y46,BroadClassification!$D$3:$Y$3,"Error")</f>
        <v>Foods &amp; Beverages</v>
      </c>
    </row>
    <row r="47" spans="1:4">
      <c r="A47" s="3">
        <v>44</v>
      </c>
      <c r="B47" s="4" t="s">
        <v>89</v>
      </c>
      <c r="C47" s="8" t="s">
        <v>90</v>
      </c>
      <c r="D47" t="str">
        <f>_xlfn.XLOOKUP(1,BroadClassification!$D47:$Y47,BroadClassification!$D$3:$Y$3,"Error")</f>
        <v>Foods &amp; Beverages</v>
      </c>
    </row>
    <row r="48" spans="1:4">
      <c r="A48" s="3">
        <v>45</v>
      </c>
      <c r="B48" s="4" t="s">
        <v>91</v>
      </c>
      <c r="C48" s="8" t="s">
        <v>92</v>
      </c>
      <c r="D48" t="str">
        <f>_xlfn.XLOOKUP(1,BroadClassification!$D48:$Y48,BroadClassification!$D$3:$Y$3,"Error")</f>
        <v>Foods &amp; Beverages</v>
      </c>
    </row>
    <row r="49" spans="1:4">
      <c r="A49" s="3">
        <v>46</v>
      </c>
      <c r="B49" s="4" t="s">
        <v>93</v>
      </c>
      <c r="C49" s="8" t="s">
        <v>94</v>
      </c>
      <c r="D49" t="str">
        <f>_xlfn.XLOOKUP(1,BroadClassification!$D49:$Y49,BroadClassification!$D$3:$Y$3,"Error")</f>
        <v>Foods &amp; Beverages</v>
      </c>
    </row>
    <row r="50" spans="1:4">
      <c r="A50" s="3">
        <v>47</v>
      </c>
      <c r="B50" s="4" t="s">
        <v>95</v>
      </c>
      <c r="C50" s="8" t="s">
        <v>96</v>
      </c>
      <c r="D50" t="str">
        <f>_xlfn.XLOOKUP(1,BroadClassification!$D50:$Y50,BroadClassification!$D$3:$Y$3,"Error")</f>
        <v>Foods &amp; Beverages</v>
      </c>
    </row>
    <row r="51" spans="1:4">
      <c r="A51" s="3">
        <v>48</v>
      </c>
      <c r="B51" s="4" t="s">
        <v>97</v>
      </c>
      <c r="C51" s="8" t="s">
        <v>98</v>
      </c>
      <c r="D51" t="str">
        <f>_xlfn.XLOOKUP(1,BroadClassification!$D51:$Y51,BroadClassification!$D$3:$Y$3,"Error")</f>
        <v>Foods &amp; Beverages</v>
      </c>
    </row>
    <row r="52" spans="1:4">
      <c r="A52" s="3">
        <v>49</v>
      </c>
      <c r="B52" s="4" t="s">
        <v>99</v>
      </c>
      <c r="C52" s="8" t="s">
        <v>100</v>
      </c>
      <c r="D52" t="str">
        <f>_xlfn.XLOOKUP(1,BroadClassification!$D52:$Y52,BroadClassification!$D$3:$Y$3,"Error")</f>
        <v>Foods &amp; Beverages</v>
      </c>
    </row>
    <row r="53" spans="1:4">
      <c r="A53" s="3">
        <v>50</v>
      </c>
      <c r="B53" s="4" t="s">
        <v>101</v>
      </c>
      <c r="C53" s="8" t="s">
        <v>102</v>
      </c>
      <c r="D53" t="str">
        <f>_xlfn.XLOOKUP(1,BroadClassification!$D53:$Y53,BroadClassification!$D$3:$Y$3,"Error")</f>
        <v>Foods &amp; Beverages</v>
      </c>
    </row>
    <row r="54" spans="1:4">
      <c r="A54" s="3">
        <v>51</v>
      </c>
      <c r="B54" s="4" t="s">
        <v>103</v>
      </c>
      <c r="C54" s="8" t="s">
        <v>104</v>
      </c>
      <c r="D54" t="str">
        <f>_xlfn.XLOOKUP(1,BroadClassification!$D54:$Y54,BroadClassification!$D$3:$Y$3,"Error")</f>
        <v>Foods &amp; Beverages</v>
      </c>
    </row>
    <row r="55" spans="1:4">
      <c r="A55" s="3">
        <v>52</v>
      </c>
      <c r="B55" s="4" t="s">
        <v>105</v>
      </c>
      <c r="C55" s="8" t="s">
        <v>106</v>
      </c>
      <c r="D55" t="str">
        <f>_xlfn.XLOOKUP(1,BroadClassification!$D55:$Y55,BroadClassification!$D$3:$Y$3,"Error")</f>
        <v>Foods &amp; Beverages</v>
      </c>
    </row>
    <row r="56" spans="1:4">
      <c r="A56" s="3">
        <v>53</v>
      </c>
      <c r="B56" s="4" t="s">
        <v>107</v>
      </c>
      <c r="C56" s="8" t="s">
        <v>108</v>
      </c>
      <c r="D56" t="str">
        <f>_xlfn.XLOOKUP(1,BroadClassification!$D56:$Y56,BroadClassification!$D$3:$Y$3,"Error")</f>
        <v>Foods &amp; Beverages</v>
      </c>
    </row>
    <row r="57" spans="1:4">
      <c r="A57" s="3">
        <v>54</v>
      </c>
      <c r="B57" s="4" t="s">
        <v>109</v>
      </c>
      <c r="C57" s="8" t="s">
        <v>110</v>
      </c>
      <c r="D57" t="str">
        <f>_xlfn.XLOOKUP(1,BroadClassification!$D57:$Y57,BroadClassification!$D$3:$Y$3,"Error")</f>
        <v>Foods &amp; Beverages</v>
      </c>
    </row>
    <row r="58" spans="1:4">
      <c r="A58" s="3">
        <v>55</v>
      </c>
      <c r="B58" s="4" t="s">
        <v>111</v>
      </c>
      <c r="C58" s="8" t="s">
        <v>112</v>
      </c>
      <c r="D58" t="str">
        <f>_xlfn.XLOOKUP(1,BroadClassification!$D58:$Y58,BroadClassification!$D$3:$Y$3,"Error")</f>
        <v>Foods &amp; Beverages</v>
      </c>
    </row>
    <row r="59" spans="1:4">
      <c r="A59" s="3">
        <v>56</v>
      </c>
      <c r="B59" s="4" t="s">
        <v>113</v>
      </c>
      <c r="C59" s="8" t="s">
        <v>114</v>
      </c>
      <c r="D59" t="str">
        <f>_xlfn.XLOOKUP(1,BroadClassification!$D59:$Y59,BroadClassification!$D$3:$Y$3,"Error")</f>
        <v>Foods &amp; Beverages</v>
      </c>
    </row>
    <row r="60" spans="1:4">
      <c r="A60" s="3">
        <v>57</v>
      </c>
      <c r="B60" s="4" t="s">
        <v>115</v>
      </c>
      <c r="C60" s="8" t="s">
        <v>116</v>
      </c>
      <c r="D60" t="str">
        <f>_xlfn.XLOOKUP(1,BroadClassification!$D60:$Y60,BroadClassification!$D$3:$Y$3,"Error")</f>
        <v>Foods &amp; Beverages</v>
      </c>
    </row>
    <row r="61" spans="1:4">
      <c r="A61" s="3">
        <v>58</v>
      </c>
      <c r="B61" s="4" t="s">
        <v>117</v>
      </c>
      <c r="C61" s="8" t="s">
        <v>118</v>
      </c>
      <c r="D61" t="str">
        <f>_xlfn.XLOOKUP(1,BroadClassification!$D61:$Y61,BroadClassification!$D$3:$Y$3,"Error")</f>
        <v>Foods &amp; Beverages</v>
      </c>
    </row>
    <row r="62" spans="1:4">
      <c r="A62" s="3">
        <v>59</v>
      </c>
      <c r="B62" s="4" t="s">
        <v>119</v>
      </c>
      <c r="C62" s="8" t="s">
        <v>120</v>
      </c>
      <c r="D62" t="str">
        <f>_xlfn.XLOOKUP(1,BroadClassification!$D62:$Y62,BroadClassification!$D$3:$Y$3,"Error")</f>
        <v>Foods &amp; Beverages</v>
      </c>
    </row>
    <row r="63" spans="1:4">
      <c r="A63" s="3">
        <v>60</v>
      </c>
      <c r="B63" s="4" t="s">
        <v>121</v>
      </c>
      <c r="C63" s="8" t="s">
        <v>122</v>
      </c>
      <c r="D63" t="str">
        <f>_xlfn.XLOOKUP(1,BroadClassification!$D63:$Y63,BroadClassification!$D$3:$Y$3,"Error")</f>
        <v>Foods &amp; Beverages</v>
      </c>
    </row>
    <row r="64" spans="1:4">
      <c r="A64" s="3">
        <v>61</v>
      </c>
      <c r="B64" s="4" t="s">
        <v>123</v>
      </c>
      <c r="C64" s="8" t="s">
        <v>124</v>
      </c>
      <c r="D64" t="str">
        <f>_xlfn.XLOOKUP(1,BroadClassification!$D64:$Y64,BroadClassification!$D$3:$Y$3,"Error")</f>
        <v>Foods &amp; Beverages</v>
      </c>
    </row>
    <row r="65" spans="1:4">
      <c r="A65" s="3">
        <v>62</v>
      </c>
      <c r="B65" s="4" t="s">
        <v>125</v>
      </c>
      <c r="C65" s="8" t="s">
        <v>126</v>
      </c>
      <c r="D65" t="str">
        <f>_xlfn.XLOOKUP(1,BroadClassification!$D65:$Y65,BroadClassification!$D$3:$Y$3,"Error")</f>
        <v>Foods &amp; Beverages</v>
      </c>
    </row>
    <row r="66" spans="1:4">
      <c r="A66" s="3">
        <v>63</v>
      </c>
      <c r="B66" s="4" t="s">
        <v>127</v>
      </c>
      <c r="C66" s="8" t="s">
        <v>128</v>
      </c>
      <c r="D66" t="str">
        <f>_xlfn.XLOOKUP(1,BroadClassification!$D66:$Y66,BroadClassification!$D$3:$Y$3,"Error")</f>
        <v>Foods &amp; Beverages</v>
      </c>
    </row>
    <row r="67" spans="1:4">
      <c r="A67" s="3">
        <v>64</v>
      </c>
      <c r="B67" s="4" t="s">
        <v>129</v>
      </c>
      <c r="C67" s="8" t="s">
        <v>130</v>
      </c>
      <c r="D67" t="str">
        <f>_xlfn.XLOOKUP(1,BroadClassification!$D67:$Y67,BroadClassification!$D$3:$Y$3,"Error")</f>
        <v>Foods &amp; Beverages</v>
      </c>
    </row>
    <row r="68" spans="1:4">
      <c r="A68" s="3">
        <v>65</v>
      </c>
      <c r="B68" s="4" t="s">
        <v>131</v>
      </c>
      <c r="C68" s="8" t="s">
        <v>132</v>
      </c>
      <c r="D68" t="str">
        <f>_xlfn.XLOOKUP(1,BroadClassification!$D68:$Y68,BroadClassification!$D$3:$Y$3,"Error")</f>
        <v>Textile products</v>
      </c>
    </row>
    <row r="69" spans="1:4">
      <c r="A69" s="3">
        <v>66</v>
      </c>
      <c r="B69" s="4" t="s">
        <v>133</v>
      </c>
      <c r="C69" s="8" t="s">
        <v>134</v>
      </c>
      <c r="D69" t="str">
        <f>_xlfn.XLOOKUP(1,BroadClassification!$D69:$Y69,BroadClassification!$D$3:$Y$3,"Error")</f>
        <v>Textile products</v>
      </c>
    </row>
    <row r="70" spans="1:4">
      <c r="A70" s="3">
        <v>67</v>
      </c>
      <c r="B70" s="4" t="s">
        <v>135</v>
      </c>
      <c r="C70" s="8" t="s">
        <v>136</v>
      </c>
      <c r="D70" t="str">
        <f>_xlfn.XLOOKUP(1,BroadClassification!$D70:$Y70,BroadClassification!$D$3:$Y$3,"Error")</f>
        <v>Textile products</v>
      </c>
    </row>
    <row r="71" spans="1:4">
      <c r="A71" s="3">
        <v>68</v>
      </c>
      <c r="B71" s="4" t="s">
        <v>137</v>
      </c>
      <c r="C71" s="8" t="s">
        <v>138</v>
      </c>
      <c r="D71" t="str">
        <f>_xlfn.XLOOKUP(1,BroadClassification!$D71:$Y71,BroadClassification!$D$3:$Y$3,"Error")</f>
        <v>Textile products</v>
      </c>
    </row>
    <row r="72" spans="1:4">
      <c r="A72" s="3">
        <v>69</v>
      </c>
      <c r="B72" s="4" t="s">
        <v>139</v>
      </c>
      <c r="C72" s="8" t="s">
        <v>140</v>
      </c>
      <c r="D72" t="str">
        <f>_xlfn.XLOOKUP(1,BroadClassification!$D72:$Y72,BroadClassification!$D$3:$Y$3,"Error")</f>
        <v>Textile products</v>
      </c>
    </row>
    <row r="73" spans="1:4">
      <c r="A73" s="3">
        <v>70</v>
      </c>
      <c r="B73" s="4" t="s">
        <v>141</v>
      </c>
      <c r="C73" s="8" t="s">
        <v>142</v>
      </c>
      <c r="D73" t="str">
        <f>_xlfn.XLOOKUP(1,BroadClassification!$D73:$Y73,BroadClassification!$D$3:$Y$3,"Error")</f>
        <v>Textile products</v>
      </c>
    </row>
    <row r="74" spans="1:4">
      <c r="A74" s="3">
        <v>71</v>
      </c>
      <c r="B74" s="4" t="s">
        <v>143</v>
      </c>
      <c r="C74" s="8" t="s">
        <v>144</v>
      </c>
      <c r="D74" t="str">
        <f>_xlfn.XLOOKUP(1,BroadClassification!$D74:$Y74,BroadClassification!$D$3:$Y$3,"Error")</f>
        <v>Textile products</v>
      </c>
    </row>
    <row r="75" spans="1:4">
      <c r="A75" s="3">
        <v>72</v>
      </c>
      <c r="B75" s="4" t="s">
        <v>145</v>
      </c>
      <c r="C75" s="8" t="s">
        <v>146</v>
      </c>
      <c r="D75" t="str">
        <f>_xlfn.XLOOKUP(1,BroadClassification!$D75:$Y75,BroadClassification!$D$3:$Y$3,"Error")</f>
        <v>Textile products</v>
      </c>
    </row>
    <row r="76" spans="1:4">
      <c r="A76" s="3">
        <v>73</v>
      </c>
      <c r="B76" s="4" t="s">
        <v>147</v>
      </c>
      <c r="C76" s="8" t="s">
        <v>148</v>
      </c>
      <c r="D76" t="str">
        <f>_xlfn.XLOOKUP(1,BroadClassification!$D76:$Y76,BroadClassification!$D$3:$Y$3,"Error")</f>
        <v>Textile products</v>
      </c>
    </row>
    <row r="77" spans="1:4">
      <c r="A77" s="3">
        <v>74</v>
      </c>
      <c r="B77" s="4" t="s">
        <v>149</v>
      </c>
      <c r="C77" s="8" t="s">
        <v>150</v>
      </c>
      <c r="D77" t="str">
        <f>_xlfn.XLOOKUP(1,BroadClassification!$D77:$Y77,BroadClassification!$D$3:$Y$3,"Error")</f>
        <v>Textile products</v>
      </c>
    </row>
    <row r="78" spans="1:4">
      <c r="A78" s="3">
        <v>75</v>
      </c>
      <c r="B78" s="4" t="s">
        <v>151</v>
      </c>
      <c r="C78" s="8" t="s">
        <v>152</v>
      </c>
      <c r="D78" t="str">
        <f>_xlfn.XLOOKUP(1,BroadClassification!$D78:$Y78,BroadClassification!$D$3:$Y$3,"Error")</f>
        <v>Textile products</v>
      </c>
    </row>
    <row r="79" spans="1:4">
      <c r="A79" s="3">
        <v>76</v>
      </c>
      <c r="B79" s="4" t="s">
        <v>153</v>
      </c>
      <c r="C79" s="8" t="s">
        <v>154</v>
      </c>
      <c r="D79" t="str">
        <f>_xlfn.XLOOKUP(1,BroadClassification!$D79:$Y79,BroadClassification!$D$3:$Y$3,"Error")</f>
        <v>Textile products</v>
      </c>
    </row>
    <row r="80" spans="1:4">
      <c r="A80" s="3">
        <v>77</v>
      </c>
      <c r="B80" s="4" t="s">
        <v>155</v>
      </c>
      <c r="C80" s="8" t="s">
        <v>156</v>
      </c>
      <c r="D80" t="str">
        <f>_xlfn.XLOOKUP(1,BroadClassification!$D80:$Y80,BroadClassification!$D$3:$Y$3,"Error")</f>
        <v>Textile products</v>
      </c>
    </row>
    <row r="81" spans="1:4">
      <c r="A81" s="3">
        <v>78</v>
      </c>
      <c r="B81" s="4" t="s">
        <v>157</v>
      </c>
      <c r="C81" s="8" t="s">
        <v>158</v>
      </c>
      <c r="D81" t="str">
        <f>_xlfn.XLOOKUP(1,BroadClassification!$D81:$Y81,BroadClassification!$D$3:$Y$3,"Error")</f>
        <v>Pulp, paper &amp; wooden products</v>
      </c>
    </row>
    <row r="82" spans="1:4">
      <c r="A82" s="3">
        <v>79</v>
      </c>
      <c r="B82" s="4" t="s">
        <v>159</v>
      </c>
      <c r="C82" s="8" t="s">
        <v>160</v>
      </c>
      <c r="D82" t="str">
        <f>_xlfn.XLOOKUP(1,BroadClassification!$D82:$Y82,BroadClassification!$D$3:$Y$3,"Error")</f>
        <v>Pulp, paper &amp; wooden products</v>
      </c>
    </row>
    <row r="83" spans="1:4">
      <c r="A83" s="3">
        <v>80</v>
      </c>
      <c r="B83" s="4" t="s">
        <v>161</v>
      </c>
      <c r="C83" s="8" t="s">
        <v>162</v>
      </c>
      <c r="D83" t="str">
        <f>_xlfn.XLOOKUP(1,BroadClassification!$D83:$Y83,BroadClassification!$D$3:$Y$3,"Error")</f>
        <v>Pulp, paper &amp; wooden products</v>
      </c>
    </row>
    <row r="84" spans="1:4">
      <c r="A84" s="3">
        <v>81</v>
      </c>
      <c r="B84" s="4" t="s">
        <v>163</v>
      </c>
      <c r="C84" s="8" t="s">
        <v>164</v>
      </c>
      <c r="D84" t="str">
        <f>_xlfn.XLOOKUP(1,BroadClassification!$D84:$Y84,BroadClassification!$D$3:$Y$3,"Error")</f>
        <v>Pulp, paper &amp; wooden products</v>
      </c>
    </row>
    <row r="85" spans="1:4">
      <c r="A85" s="3">
        <v>82</v>
      </c>
      <c r="B85" s="4" t="s">
        <v>165</v>
      </c>
      <c r="C85" s="8" t="s">
        <v>166</v>
      </c>
      <c r="D85" t="str">
        <f>_xlfn.XLOOKUP(1,BroadClassification!$D85:$Y85,BroadClassification!$D$3:$Y$3,"Error")</f>
        <v>Pulp, paper &amp; wooden products</v>
      </c>
    </row>
    <row r="86" spans="1:4">
      <c r="A86" s="3">
        <v>83</v>
      </c>
      <c r="B86" s="4" t="s">
        <v>167</v>
      </c>
      <c r="C86" s="8" t="s">
        <v>168</v>
      </c>
      <c r="D86" t="str">
        <f>_xlfn.XLOOKUP(1,BroadClassification!$D86:$Y86,BroadClassification!$D$3:$Y$3,"Error")</f>
        <v>Pulp, paper &amp; wooden products</v>
      </c>
    </row>
    <row r="87" spans="1:4">
      <c r="A87" s="3">
        <v>84</v>
      </c>
      <c r="B87" s="4" t="s">
        <v>169</v>
      </c>
      <c r="C87" s="8" t="s">
        <v>170</v>
      </c>
      <c r="D87" t="str">
        <f>_xlfn.XLOOKUP(1,BroadClassification!$D87:$Y87,BroadClassification!$D$3:$Y$3,"Error")</f>
        <v>Pulp, paper &amp; wooden products</v>
      </c>
    </row>
    <row r="88" spans="1:4">
      <c r="A88" s="3">
        <v>85</v>
      </c>
      <c r="B88" s="4" t="s">
        <v>171</v>
      </c>
      <c r="C88" s="8" t="s">
        <v>172</v>
      </c>
      <c r="D88" t="str">
        <f>_xlfn.XLOOKUP(1,BroadClassification!$D88:$Y88,BroadClassification!$D$3:$Y$3,"Error")</f>
        <v>Pulp, paper &amp; wooden products</v>
      </c>
    </row>
    <row r="89" spans="1:4">
      <c r="A89" s="3">
        <v>86</v>
      </c>
      <c r="B89" s="4" t="s">
        <v>173</v>
      </c>
      <c r="C89" s="8" t="s">
        <v>174</v>
      </c>
      <c r="D89" t="str">
        <f>_xlfn.XLOOKUP(1,BroadClassification!$D89:$Y89,BroadClassification!$D$3:$Y$3,"Error")</f>
        <v>Pulp, paper &amp; wooden products</v>
      </c>
    </row>
    <row r="90" spans="1:4">
      <c r="A90" s="3">
        <v>87</v>
      </c>
      <c r="B90" s="4" t="s">
        <v>175</v>
      </c>
      <c r="C90" s="8" t="s">
        <v>176</v>
      </c>
      <c r="D90" t="str">
        <f>_xlfn.XLOOKUP(1,BroadClassification!$D90:$Y90,BroadClassification!$D$3:$Y$3,"Error")</f>
        <v>Pulp, paper &amp; wooden products</v>
      </c>
    </row>
    <row r="91" spans="1:4">
      <c r="A91" s="3">
        <v>88</v>
      </c>
      <c r="B91" s="4" t="s">
        <v>177</v>
      </c>
      <c r="C91" s="8" t="s">
        <v>178</v>
      </c>
      <c r="D91" t="str">
        <f>_xlfn.XLOOKUP(1,BroadClassification!$D91:$Y91,BroadClassification!$D$3:$Y$3,"Error")</f>
        <v>Pulp, paper &amp; wooden products</v>
      </c>
    </row>
    <row r="92" spans="1:4">
      <c r="A92" s="3">
        <v>89</v>
      </c>
      <c r="B92" s="4" t="s">
        <v>179</v>
      </c>
      <c r="C92" s="8" t="s">
        <v>180</v>
      </c>
      <c r="D92" t="str">
        <f>_xlfn.XLOOKUP(1,BroadClassification!$D92:$Y92,BroadClassification!$D$3:$Y$3,"Error")</f>
        <v>Pulp, paper &amp; wooden products</v>
      </c>
    </row>
    <row r="93" spans="1:4">
      <c r="A93" s="3">
        <v>90</v>
      </c>
      <c r="B93" s="4" t="s">
        <v>181</v>
      </c>
      <c r="C93" s="8" t="s">
        <v>182</v>
      </c>
      <c r="D93" t="str">
        <f>_xlfn.XLOOKUP(1,BroadClassification!$D93:$Y93,BroadClassification!$D$3:$Y$3,"Error")</f>
        <v>Pulp, paper &amp; wooden products</v>
      </c>
    </row>
    <row r="94" spans="1:4">
      <c r="A94" s="3">
        <v>91</v>
      </c>
      <c r="B94" s="4" t="s">
        <v>183</v>
      </c>
      <c r="C94" s="8" t="s">
        <v>184</v>
      </c>
      <c r="D94" t="str">
        <f>_xlfn.XLOOKUP(1,BroadClassification!$D94:$Y94,BroadClassification!$D$3:$Y$3,"Error")</f>
        <v>Pulp, paper &amp; wooden products</v>
      </c>
    </row>
    <row r="95" spans="1:4">
      <c r="A95" s="3">
        <v>92</v>
      </c>
      <c r="B95" s="4" t="s">
        <v>185</v>
      </c>
      <c r="C95" s="8" t="s">
        <v>186</v>
      </c>
      <c r="D95" t="str">
        <f>_xlfn.XLOOKUP(1,BroadClassification!$D95:$Y95,BroadClassification!$D$3:$Y$3,"Error")</f>
        <v>Pulp, paper &amp; wooden products</v>
      </c>
    </row>
    <row r="96" spans="1:4">
      <c r="A96" s="3">
        <v>93</v>
      </c>
      <c r="B96" s="4" t="s">
        <v>187</v>
      </c>
      <c r="C96" s="8" t="s">
        <v>188</v>
      </c>
      <c r="D96" t="str">
        <f>_xlfn.XLOOKUP(1,BroadClassification!$D96:$Y96,BroadClassification!$D$3:$Y$3,"Error")</f>
        <v>Pulp, paper &amp; wooden products</v>
      </c>
    </row>
    <row r="97" spans="1:4">
      <c r="A97" s="3">
        <v>94</v>
      </c>
      <c r="B97" s="4" t="s">
        <v>189</v>
      </c>
      <c r="C97" s="8" t="s">
        <v>190</v>
      </c>
      <c r="D97" t="str">
        <f>_xlfn.XLOOKUP(1,BroadClassification!$D97:$Y97,BroadClassification!$D$3:$Y$3,"Error")</f>
        <v>Pulp, paper &amp; wooden products</v>
      </c>
    </row>
    <row r="98" spans="1:4">
      <c r="A98" s="3">
        <v>95</v>
      </c>
      <c r="B98" s="4" t="s">
        <v>191</v>
      </c>
      <c r="C98" s="8" t="s">
        <v>192</v>
      </c>
      <c r="D98" t="str">
        <f>_xlfn.XLOOKUP(1,BroadClassification!$D98:$Y98,BroadClassification!$D$3:$Y$3,"Error")</f>
        <v>Other industrial products</v>
      </c>
    </row>
    <row r="99" spans="1:4">
      <c r="A99" s="3">
        <v>96</v>
      </c>
      <c r="B99" s="4" t="s">
        <v>193</v>
      </c>
      <c r="C99" s="8" t="s">
        <v>194</v>
      </c>
      <c r="D99" t="str">
        <f>_xlfn.XLOOKUP(1,BroadClassification!$D99:$Y99,BroadClassification!$D$3:$Y$3,"Error")</f>
        <v>Chemical products</v>
      </c>
    </row>
    <row r="100" spans="1:4">
      <c r="A100" s="3">
        <v>97</v>
      </c>
      <c r="B100" s="4" t="s">
        <v>195</v>
      </c>
      <c r="C100" s="8" t="s">
        <v>196</v>
      </c>
      <c r="D100" t="str">
        <f>_xlfn.XLOOKUP(1,BroadClassification!$D100:$Y100,BroadClassification!$D$3:$Y$3,"Error")</f>
        <v>Chemical products</v>
      </c>
    </row>
    <row r="101" spans="1:4">
      <c r="A101" s="3">
        <v>98</v>
      </c>
      <c r="B101" s="4" t="s">
        <v>197</v>
      </c>
      <c r="C101" s="8" t="s">
        <v>198</v>
      </c>
      <c r="D101" t="str">
        <f>_xlfn.XLOOKUP(1,BroadClassification!$D101:$Y101,BroadClassification!$D$3:$Y$3,"Error")</f>
        <v>Chemical products</v>
      </c>
    </row>
    <row r="102" spans="1:4">
      <c r="A102" s="3">
        <v>99</v>
      </c>
      <c r="B102" s="4" t="s">
        <v>199</v>
      </c>
      <c r="C102" s="8" t="s">
        <v>200</v>
      </c>
      <c r="D102" t="str">
        <f>_xlfn.XLOOKUP(1,BroadClassification!$D102:$Y102,BroadClassification!$D$3:$Y$3,"Error")</f>
        <v>Chemical products</v>
      </c>
    </row>
    <row r="103" spans="1:4">
      <c r="A103" s="3">
        <v>100</v>
      </c>
      <c r="B103" s="4" t="s">
        <v>201</v>
      </c>
      <c r="C103" s="8" t="s">
        <v>202</v>
      </c>
      <c r="D103" t="str">
        <f>_xlfn.XLOOKUP(1,BroadClassification!$D103:$Y103,BroadClassification!$D$3:$Y$3,"Error")</f>
        <v>Chemical products</v>
      </c>
    </row>
    <row r="104" spans="1:4">
      <c r="A104" s="3">
        <v>101</v>
      </c>
      <c r="B104" s="4" t="s">
        <v>203</v>
      </c>
      <c r="C104" s="8" t="s">
        <v>204</v>
      </c>
      <c r="D104" t="str">
        <f>_xlfn.XLOOKUP(1,BroadClassification!$D104:$Y104,BroadClassification!$D$3:$Y$3,"Error")</f>
        <v>Chemical products</v>
      </c>
    </row>
    <row r="105" spans="1:4">
      <c r="A105" s="3">
        <v>102</v>
      </c>
      <c r="B105" s="4" t="s">
        <v>205</v>
      </c>
      <c r="C105" s="8" t="s">
        <v>206</v>
      </c>
      <c r="D105" t="str">
        <f>_xlfn.XLOOKUP(1,BroadClassification!$D105:$Y105,BroadClassification!$D$3:$Y$3,"Error")</f>
        <v>Chemical products</v>
      </c>
    </row>
    <row r="106" spans="1:4">
      <c r="A106" s="3">
        <v>103</v>
      </c>
      <c r="B106" s="4" t="s">
        <v>207</v>
      </c>
      <c r="C106" s="8" t="s">
        <v>208</v>
      </c>
      <c r="D106" t="str">
        <f>_xlfn.XLOOKUP(1,BroadClassification!$D106:$Y106,BroadClassification!$D$3:$Y$3,"Error")</f>
        <v>Chemical products</v>
      </c>
    </row>
    <row r="107" spans="1:4">
      <c r="A107" s="3">
        <v>104</v>
      </c>
      <c r="B107" s="4" t="s">
        <v>209</v>
      </c>
      <c r="C107" s="8" t="s">
        <v>210</v>
      </c>
      <c r="D107" t="str">
        <f>_xlfn.XLOOKUP(1,BroadClassification!$D107:$Y107,BroadClassification!$D$3:$Y$3,"Error")</f>
        <v>Chemical products</v>
      </c>
    </row>
    <row r="108" spans="1:4">
      <c r="A108" s="3">
        <v>105</v>
      </c>
      <c r="B108" s="4" t="s">
        <v>211</v>
      </c>
      <c r="C108" s="8" t="s">
        <v>212</v>
      </c>
      <c r="D108" t="str">
        <f>_xlfn.XLOOKUP(1,BroadClassification!$D108:$Y108,BroadClassification!$D$3:$Y$3,"Error")</f>
        <v>Chemical products</v>
      </c>
    </row>
    <row r="109" spans="1:4">
      <c r="A109" s="3">
        <v>106</v>
      </c>
      <c r="B109" s="4" t="s">
        <v>213</v>
      </c>
      <c r="C109" s="8" t="s">
        <v>214</v>
      </c>
      <c r="D109" t="str">
        <f>_xlfn.XLOOKUP(1,BroadClassification!$D109:$Y109,BroadClassification!$D$3:$Y$3,"Error")</f>
        <v>Chemical products</v>
      </c>
    </row>
    <row r="110" spans="1:4">
      <c r="A110" s="3">
        <v>107</v>
      </c>
      <c r="B110" s="4" t="s">
        <v>215</v>
      </c>
      <c r="C110" s="8" t="s">
        <v>216</v>
      </c>
      <c r="D110" t="str">
        <f>_xlfn.XLOOKUP(1,BroadClassification!$D110:$Y110,BroadClassification!$D$3:$Y$3,"Error")</f>
        <v>Chemical products</v>
      </c>
    </row>
    <row r="111" spans="1:4">
      <c r="A111" s="3">
        <v>108</v>
      </c>
      <c r="B111" s="4" t="s">
        <v>217</v>
      </c>
      <c r="C111" s="8" t="s">
        <v>218</v>
      </c>
      <c r="D111" t="str">
        <f>_xlfn.XLOOKUP(1,BroadClassification!$D111:$Y111,BroadClassification!$D$3:$Y$3,"Error")</f>
        <v>Chemical products</v>
      </c>
    </row>
    <row r="112" spans="1:4">
      <c r="A112" s="3">
        <v>109</v>
      </c>
      <c r="B112" s="4" t="s">
        <v>219</v>
      </c>
      <c r="C112" s="8" t="s">
        <v>220</v>
      </c>
      <c r="D112" t="str">
        <f>_xlfn.XLOOKUP(1,BroadClassification!$D112:$Y112,BroadClassification!$D$3:$Y$3,"Error")</f>
        <v>Chemical products</v>
      </c>
    </row>
    <row r="113" spans="1:4">
      <c r="A113" s="3">
        <v>110</v>
      </c>
      <c r="B113" s="4" t="s">
        <v>221</v>
      </c>
      <c r="C113" s="8" t="s">
        <v>222</v>
      </c>
      <c r="D113" t="str">
        <f>_xlfn.XLOOKUP(1,BroadClassification!$D113:$Y113,BroadClassification!$D$3:$Y$3,"Error")</f>
        <v>Chemical products</v>
      </c>
    </row>
    <row r="114" spans="1:4">
      <c r="A114" s="3">
        <v>111</v>
      </c>
      <c r="B114" s="4" t="s">
        <v>223</v>
      </c>
      <c r="C114" s="8" t="s">
        <v>224</v>
      </c>
      <c r="D114" t="str">
        <f>_xlfn.XLOOKUP(1,BroadClassification!$D114:$Y114,BroadClassification!$D$3:$Y$3,"Error")</f>
        <v>Chemical products</v>
      </c>
    </row>
    <row r="115" spans="1:4">
      <c r="A115" s="3">
        <v>112</v>
      </c>
      <c r="B115" s="4" t="s">
        <v>225</v>
      </c>
      <c r="C115" s="8" t="s">
        <v>226</v>
      </c>
      <c r="D115" t="str">
        <f>_xlfn.XLOOKUP(1,BroadClassification!$D115:$Y115,BroadClassification!$D$3:$Y$3,"Error")</f>
        <v>Chemical products</v>
      </c>
    </row>
    <row r="116" spans="1:4">
      <c r="A116" s="3">
        <v>113</v>
      </c>
      <c r="B116" s="4" t="s">
        <v>227</v>
      </c>
      <c r="C116" s="8" t="s">
        <v>228</v>
      </c>
      <c r="D116" t="str">
        <f>_xlfn.XLOOKUP(1,BroadClassification!$D116:$Y116,BroadClassification!$D$3:$Y$3,"Error")</f>
        <v>Chemical products</v>
      </c>
    </row>
    <row r="117" spans="1:4">
      <c r="A117" s="3">
        <v>114</v>
      </c>
      <c r="B117" s="4" t="s">
        <v>229</v>
      </c>
      <c r="C117" s="8" t="s">
        <v>230</v>
      </c>
      <c r="D117" t="str">
        <f>_xlfn.XLOOKUP(1,BroadClassification!$D117:$Y117,BroadClassification!$D$3:$Y$3,"Error")</f>
        <v>Chemical products</v>
      </c>
    </row>
    <row r="118" spans="1:4">
      <c r="A118" s="3">
        <v>115</v>
      </c>
      <c r="B118" s="4" t="s">
        <v>231</v>
      </c>
      <c r="C118" s="8" t="s">
        <v>232</v>
      </c>
      <c r="D118" t="str">
        <f>_xlfn.XLOOKUP(1,BroadClassification!$D118:$Y118,BroadClassification!$D$3:$Y$3,"Error")</f>
        <v>Chemical products</v>
      </c>
    </row>
    <row r="119" spans="1:4">
      <c r="A119" s="3">
        <v>116</v>
      </c>
      <c r="B119" s="4" t="s">
        <v>233</v>
      </c>
      <c r="C119" s="8" t="s">
        <v>234</v>
      </c>
      <c r="D119" t="str">
        <f>_xlfn.XLOOKUP(1,BroadClassification!$D119:$Y119,BroadClassification!$D$3:$Y$3,"Error")</f>
        <v>Chemical products</v>
      </c>
    </row>
    <row r="120" spans="1:4">
      <c r="A120" s="3">
        <v>117</v>
      </c>
      <c r="B120" s="4" t="s">
        <v>235</v>
      </c>
      <c r="C120" s="8" t="s">
        <v>236</v>
      </c>
      <c r="D120" t="str">
        <f>_xlfn.XLOOKUP(1,BroadClassification!$D120:$Y120,BroadClassification!$D$3:$Y$3,"Error")</f>
        <v>Chemical products</v>
      </c>
    </row>
    <row r="121" spans="1:4">
      <c r="A121" s="3">
        <v>118</v>
      </c>
      <c r="B121" s="4" t="s">
        <v>237</v>
      </c>
      <c r="C121" s="8" t="s">
        <v>238</v>
      </c>
      <c r="D121" t="str">
        <f>_xlfn.XLOOKUP(1,BroadClassification!$D121:$Y121,BroadClassification!$D$3:$Y$3,"Error")</f>
        <v>Chemical products</v>
      </c>
    </row>
    <row r="122" spans="1:4">
      <c r="A122" s="3">
        <v>119</v>
      </c>
      <c r="B122" s="4" t="s">
        <v>239</v>
      </c>
      <c r="C122" s="8" t="s">
        <v>240</v>
      </c>
      <c r="D122" t="str">
        <f>_xlfn.XLOOKUP(1,BroadClassification!$D122:$Y122,BroadClassification!$D$3:$Y$3,"Error")</f>
        <v>Chemical products</v>
      </c>
    </row>
    <row r="123" spans="1:4">
      <c r="A123" s="3">
        <v>120</v>
      </c>
      <c r="B123" s="4" t="s">
        <v>241</v>
      </c>
      <c r="C123" s="8" t="s">
        <v>242</v>
      </c>
      <c r="D123" t="str">
        <f>_xlfn.XLOOKUP(1,BroadClassification!$D123:$Y123,BroadClassification!$D$3:$Y$3,"Error")</f>
        <v>Chemical products</v>
      </c>
    </row>
    <row r="124" spans="1:4">
      <c r="A124" s="3">
        <v>121</v>
      </c>
      <c r="B124" s="4" t="s">
        <v>243</v>
      </c>
      <c r="C124" s="8" t="s">
        <v>244</v>
      </c>
      <c r="D124" t="str">
        <f>_xlfn.XLOOKUP(1,BroadClassification!$D124:$Y124,BroadClassification!$D$3:$Y$3,"Error")</f>
        <v>Chemical products</v>
      </c>
    </row>
    <row r="125" spans="1:4">
      <c r="A125" s="3">
        <v>122</v>
      </c>
      <c r="B125" s="4" t="s">
        <v>245</v>
      </c>
      <c r="C125" s="8" t="s">
        <v>246</v>
      </c>
      <c r="D125" t="str">
        <f>_xlfn.XLOOKUP(1,BroadClassification!$D125:$Y125,BroadClassification!$D$3:$Y$3,"Error")</f>
        <v>Chemical products</v>
      </c>
    </row>
    <row r="126" spans="1:4">
      <c r="A126" s="3">
        <v>123</v>
      </c>
      <c r="B126" s="4" t="s">
        <v>247</v>
      </c>
      <c r="C126" s="8" t="s">
        <v>248</v>
      </c>
      <c r="D126" t="str">
        <f>_xlfn.XLOOKUP(1,BroadClassification!$D126:$Y126,BroadClassification!$D$3:$Y$3,"Error")</f>
        <v>Petroleum &amp; coal products</v>
      </c>
    </row>
    <row r="127" spans="1:4">
      <c r="A127" s="3">
        <v>124</v>
      </c>
      <c r="B127" s="4" t="s">
        <v>249</v>
      </c>
      <c r="C127" s="8" t="s">
        <v>250</v>
      </c>
      <c r="D127" t="str">
        <f>_xlfn.XLOOKUP(1,BroadClassification!$D127:$Y127,BroadClassification!$D$3:$Y$3,"Error")</f>
        <v>Petroleum &amp; coal products</v>
      </c>
    </row>
    <row r="128" spans="1:4">
      <c r="A128" s="3">
        <v>125</v>
      </c>
      <c r="B128" s="4" t="s">
        <v>251</v>
      </c>
      <c r="C128" s="8" t="s">
        <v>252</v>
      </c>
      <c r="D128" t="str">
        <f>_xlfn.XLOOKUP(1,BroadClassification!$D128:$Y128,BroadClassification!$D$3:$Y$3,"Error")</f>
        <v>Petroleum &amp; coal products</v>
      </c>
    </row>
    <row r="129" spans="1:4">
      <c r="A129" s="3">
        <v>126</v>
      </c>
      <c r="B129" s="4" t="s">
        <v>253</v>
      </c>
      <c r="C129" s="8" t="s">
        <v>254</v>
      </c>
      <c r="D129" t="str">
        <f>_xlfn.XLOOKUP(1,BroadClassification!$D129:$Y129,BroadClassification!$D$3:$Y$3,"Error")</f>
        <v>Plastic &amp; rubber products</v>
      </c>
    </row>
    <row r="130" spans="1:4">
      <c r="A130" s="3">
        <v>127</v>
      </c>
      <c r="B130" s="4" t="s">
        <v>255</v>
      </c>
      <c r="C130" s="8" t="s">
        <v>256</v>
      </c>
      <c r="D130" t="str">
        <f>_xlfn.XLOOKUP(1,BroadClassification!$D130:$Y130,BroadClassification!$D$3:$Y$3,"Error")</f>
        <v>Plastic &amp; rubber products</v>
      </c>
    </row>
    <row r="131" spans="1:4">
      <c r="A131" s="3">
        <v>128</v>
      </c>
      <c r="B131" s="4" t="s">
        <v>257</v>
      </c>
      <c r="C131" s="8" t="s">
        <v>258</v>
      </c>
      <c r="D131" t="str">
        <f>_xlfn.XLOOKUP(1,BroadClassification!$D131:$Y131,BroadClassification!$D$3:$Y$3,"Error")</f>
        <v>Plastic &amp; rubber products</v>
      </c>
    </row>
    <row r="132" spans="1:4">
      <c r="A132" s="3">
        <v>129</v>
      </c>
      <c r="B132" s="4" t="s">
        <v>259</v>
      </c>
      <c r="C132" s="8" t="s">
        <v>260</v>
      </c>
      <c r="D132" t="str">
        <f>_xlfn.XLOOKUP(1,BroadClassification!$D132:$Y132,BroadClassification!$D$3:$Y$3,"Error")</f>
        <v>Other industrial products</v>
      </c>
    </row>
    <row r="133" spans="1:4">
      <c r="A133" s="3">
        <v>130</v>
      </c>
      <c r="B133" s="4" t="s">
        <v>261</v>
      </c>
      <c r="C133" s="8" t="s">
        <v>262</v>
      </c>
      <c r="D133" t="str">
        <f>_xlfn.XLOOKUP(1,BroadClassification!$D133:$Y133,BroadClassification!$D$3:$Y$3,"Error")</f>
        <v>Other industrial products</v>
      </c>
    </row>
    <row r="134" spans="1:4">
      <c r="A134" s="3">
        <v>131</v>
      </c>
      <c r="B134" s="4" t="s">
        <v>263</v>
      </c>
      <c r="C134" s="8" t="s">
        <v>264</v>
      </c>
      <c r="D134" t="str">
        <f>_xlfn.XLOOKUP(1,BroadClassification!$D134:$Y134,BroadClassification!$D$3:$Y$3,"Error")</f>
        <v>Ceramic, stone &amp; clay products</v>
      </c>
    </row>
    <row r="135" spans="1:4">
      <c r="A135" s="3">
        <v>132</v>
      </c>
      <c r="B135" s="4" t="s">
        <v>265</v>
      </c>
      <c r="C135" s="8" t="s">
        <v>266</v>
      </c>
      <c r="D135" t="str">
        <f>_xlfn.XLOOKUP(1,BroadClassification!$D135:$Y135,BroadClassification!$D$3:$Y$3,"Error")</f>
        <v>Ceramic, stone &amp; clay products</v>
      </c>
    </row>
    <row r="136" spans="1:4">
      <c r="A136" s="3">
        <v>133</v>
      </c>
      <c r="B136" s="4" t="s">
        <v>267</v>
      </c>
      <c r="C136" s="8" t="s">
        <v>268</v>
      </c>
      <c r="D136" t="str">
        <f>_xlfn.XLOOKUP(1,BroadClassification!$D136:$Y136,BroadClassification!$D$3:$Y$3,"Error")</f>
        <v>Ceramic, stone &amp; clay products</v>
      </c>
    </row>
    <row r="137" spans="1:4">
      <c r="A137" s="3">
        <v>134</v>
      </c>
      <c r="B137" s="4" t="s">
        <v>269</v>
      </c>
      <c r="C137" s="8" t="s">
        <v>270</v>
      </c>
      <c r="D137" t="str">
        <f>_xlfn.XLOOKUP(1,BroadClassification!$D137:$Y137,BroadClassification!$D$3:$Y$3,"Error")</f>
        <v>Ceramic, stone &amp; clay products</v>
      </c>
    </row>
    <row r="138" spans="1:4">
      <c r="A138" s="3">
        <v>135</v>
      </c>
      <c r="B138" s="4" t="s">
        <v>271</v>
      </c>
      <c r="C138" s="8" t="s">
        <v>272</v>
      </c>
      <c r="D138" t="str">
        <f>_xlfn.XLOOKUP(1,BroadClassification!$D138:$Y138,BroadClassification!$D$3:$Y$3,"Error")</f>
        <v>Ceramic, stone &amp; clay products</v>
      </c>
    </row>
    <row r="139" spans="1:4">
      <c r="A139" s="3">
        <v>136</v>
      </c>
      <c r="B139" s="4" t="s">
        <v>273</v>
      </c>
      <c r="C139" s="8" t="s">
        <v>274</v>
      </c>
      <c r="D139" t="str">
        <f>_xlfn.XLOOKUP(1,BroadClassification!$D139:$Y139,BroadClassification!$D$3:$Y$3,"Error")</f>
        <v>Ceramic, stone &amp; clay products</v>
      </c>
    </row>
    <row r="140" spans="1:4">
      <c r="A140" s="3">
        <v>137</v>
      </c>
      <c r="B140" s="4" t="s">
        <v>275</v>
      </c>
      <c r="C140" s="8" t="s">
        <v>276</v>
      </c>
      <c r="D140" t="str">
        <f>_xlfn.XLOOKUP(1,BroadClassification!$D140:$Y140,BroadClassification!$D$3:$Y$3,"Error")</f>
        <v>Ceramic, stone &amp; clay products</v>
      </c>
    </row>
    <row r="141" spans="1:4">
      <c r="A141" s="3">
        <v>138</v>
      </c>
      <c r="B141" s="4" t="s">
        <v>277</v>
      </c>
      <c r="C141" s="8" t="s">
        <v>278</v>
      </c>
      <c r="D141" t="str">
        <f>_xlfn.XLOOKUP(1,BroadClassification!$D141:$Y141,BroadClassification!$D$3:$Y$3,"Error")</f>
        <v>Ceramic, stone &amp; clay products</v>
      </c>
    </row>
    <row r="142" spans="1:4">
      <c r="A142" s="3">
        <v>139</v>
      </c>
      <c r="B142" s="4" t="s">
        <v>279</v>
      </c>
      <c r="C142" s="8" t="s">
        <v>280</v>
      </c>
      <c r="D142" t="str">
        <f>_xlfn.XLOOKUP(1,BroadClassification!$D142:$Y142,BroadClassification!$D$3:$Y$3,"Error")</f>
        <v>Ceramic, stone &amp; clay products</v>
      </c>
    </row>
    <row r="143" spans="1:4">
      <c r="A143" s="3">
        <v>140</v>
      </c>
      <c r="B143" s="4" t="s">
        <v>281</v>
      </c>
      <c r="C143" s="8" t="s">
        <v>282</v>
      </c>
      <c r="D143" t="str">
        <f>_xlfn.XLOOKUP(1,BroadClassification!$D143:$Y143,BroadClassification!$D$3:$Y$3,"Error")</f>
        <v>Ceramic, stone &amp; clay products</v>
      </c>
    </row>
    <row r="144" spans="1:4">
      <c r="A144" s="3">
        <v>141</v>
      </c>
      <c r="B144" s="4" t="s">
        <v>283</v>
      </c>
      <c r="C144" s="8" t="s">
        <v>284</v>
      </c>
      <c r="D144" t="str">
        <f>_xlfn.XLOOKUP(1,BroadClassification!$D144:$Y144,BroadClassification!$D$3:$Y$3,"Error")</f>
        <v>Ceramic, stone &amp; clay products</v>
      </c>
    </row>
    <row r="145" spans="1:4">
      <c r="A145" s="3">
        <v>142</v>
      </c>
      <c r="B145" s="4" t="s">
        <v>285</v>
      </c>
      <c r="C145" s="8" t="s">
        <v>286</v>
      </c>
      <c r="D145" t="str">
        <f>_xlfn.XLOOKUP(1,BroadClassification!$D145:$Y145,BroadClassification!$D$3:$Y$3,"Error")</f>
        <v>Ceramic, stone &amp; clay products</v>
      </c>
    </row>
    <row r="146" spans="1:4">
      <c r="A146" s="3">
        <v>143</v>
      </c>
      <c r="B146" s="4" t="s">
        <v>287</v>
      </c>
      <c r="C146" s="8" t="s">
        <v>288</v>
      </c>
      <c r="D146" t="str">
        <f>_xlfn.XLOOKUP(1,BroadClassification!$D146:$Y146,BroadClassification!$D$3:$Y$3,"Error")</f>
        <v>Iron &amp; steel</v>
      </c>
    </row>
    <row r="147" spans="1:4">
      <c r="A147" s="3">
        <v>144</v>
      </c>
      <c r="B147" s="4" t="s">
        <v>289</v>
      </c>
      <c r="C147" s="8" t="s">
        <v>290</v>
      </c>
      <c r="D147" t="str">
        <f>_xlfn.XLOOKUP(1,BroadClassification!$D147:$Y147,BroadClassification!$D$3:$Y$3,"Error")</f>
        <v>Iron &amp; steel</v>
      </c>
    </row>
    <row r="148" spans="1:4">
      <c r="A148" s="3">
        <v>145</v>
      </c>
      <c r="B148" s="4" t="s">
        <v>291</v>
      </c>
      <c r="C148" s="8" t="s">
        <v>292</v>
      </c>
      <c r="D148" t="str">
        <f>_xlfn.XLOOKUP(1,BroadClassification!$D148:$Y148,BroadClassification!$D$3:$Y$3,"Error")</f>
        <v>Iron &amp; steel</v>
      </c>
    </row>
    <row r="149" spans="1:4">
      <c r="A149" s="3">
        <v>146</v>
      </c>
      <c r="B149" s="4" t="s">
        <v>293</v>
      </c>
      <c r="C149" s="8" t="s">
        <v>294</v>
      </c>
      <c r="D149" t="str">
        <f>_xlfn.XLOOKUP(1,BroadClassification!$D149:$Y149,BroadClassification!$D$3:$Y$3,"Error")</f>
        <v>Iron &amp; steel</v>
      </c>
    </row>
    <row r="150" spans="1:4">
      <c r="A150" s="3">
        <v>147</v>
      </c>
      <c r="B150" s="4" t="s">
        <v>295</v>
      </c>
      <c r="C150" s="8" t="s">
        <v>296</v>
      </c>
      <c r="D150" t="str">
        <f>_xlfn.XLOOKUP(1,BroadClassification!$D150:$Y150,BroadClassification!$D$3:$Y$3,"Error")</f>
        <v>Iron &amp; steel</v>
      </c>
    </row>
    <row r="151" spans="1:4">
      <c r="A151" s="3">
        <v>148</v>
      </c>
      <c r="B151" s="4" t="s">
        <v>297</v>
      </c>
      <c r="C151" s="8" t="s">
        <v>298</v>
      </c>
      <c r="D151" t="str">
        <f>_xlfn.XLOOKUP(1,BroadClassification!$D151:$Y151,BroadClassification!$D$3:$Y$3,"Error")</f>
        <v>Iron &amp; steel</v>
      </c>
    </row>
    <row r="152" spans="1:4">
      <c r="A152" s="3">
        <v>149</v>
      </c>
      <c r="B152" s="4" t="s">
        <v>299</v>
      </c>
      <c r="C152" s="8" t="s">
        <v>300</v>
      </c>
      <c r="D152" t="str">
        <f>_xlfn.XLOOKUP(1,BroadClassification!$D152:$Y152,BroadClassification!$D$3:$Y$3,"Error")</f>
        <v>Iron &amp; steel</v>
      </c>
    </row>
    <row r="153" spans="1:4">
      <c r="A153" s="3">
        <v>150</v>
      </c>
      <c r="B153" s="4" t="s">
        <v>301</v>
      </c>
      <c r="C153" s="8" t="s">
        <v>302</v>
      </c>
      <c r="D153" t="str">
        <f>_xlfn.XLOOKUP(1,BroadClassification!$D153:$Y153,BroadClassification!$D$3:$Y$3,"Error")</f>
        <v>Iron &amp; steel</v>
      </c>
    </row>
    <row r="154" spans="1:4">
      <c r="A154" s="3">
        <v>151</v>
      </c>
      <c r="B154" s="4" t="s">
        <v>303</v>
      </c>
      <c r="C154" s="8" t="s">
        <v>304</v>
      </c>
      <c r="D154" t="str">
        <f>_xlfn.XLOOKUP(1,BroadClassification!$D154:$Y154,BroadClassification!$D$3:$Y$3,"Error")</f>
        <v>Iron &amp; steel</v>
      </c>
    </row>
    <row r="155" spans="1:4">
      <c r="A155" s="3">
        <v>152</v>
      </c>
      <c r="B155" s="4" t="s">
        <v>305</v>
      </c>
      <c r="C155" s="8" t="s">
        <v>306</v>
      </c>
      <c r="D155" t="str">
        <f>_xlfn.XLOOKUP(1,BroadClassification!$D155:$Y155,BroadClassification!$D$3:$Y$3,"Error")</f>
        <v>Iron &amp; steel</v>
      </c>
    </row>
    <row r="156" spans="1:4">
      <c r="A156" s="3">
        <v>153</v>
      </c>
      <c r="B156" s="4" t="s">
        <v>307</v>
      </c>
      <c r="C156" s="8" t="s">
        <v>308</v>
      </c>
      <c r="D156" t="str">
        <f>_xlfn.XLOOKUP(1,BroadClassification!$D156:$Y156,BroadClassification!$D$3:$Y$3,"Error")</f>
        <v>Iron &amp; steel</v>
      </c>
    </row>
    <row r="157" spans="1:4">
      <c r="A157" s="3">
        <v>154</v>
      </c>
      <c r="B157" s="4" t="s">
        <v>309</v>
      </c>
      <c r="C157" s="8" t="s">
        <v>310</v>
      </c>
      <c r="D157" t="str">
        <f>_xlfn.XLOOKUP(1,BroadClassification!$D157:$Y157,BroadClassification!$D$3:$Y$3,"Error")</f>
        <v>Iron &amp; steel</v>
      </c>
    </row>
    <row r="158" spans="1:4">
      <c r="A158" s="3">
        <v>155</v>
      </c>
      <c r="B158" s="4" t="s">
        <v>311</v>
      </c>
      <c r="C158" s="8" t="s">
        <v>312</v>
      </c>
      <c r="D158" t="str">
        <f>_xlfn.XLOOKUP(1,BroadClassification!$D158:$Y158,BroadClassification!$D$3:$Y$3,"Error")</f>
        <v>Iron &amp; steel</v>
      </c>
    </row>
    <row r="159" spans="1:4">
      <c r="A159" s="3">
        <v>156</v>
      </c>
      <c r="B159" s="4" t="s">
        <v>313</v>
      </c>
      <c r="C159" s="8" t="s">
        <v>314</v>
      </c>
      <c r="D159" t="str">
        <f>_xlfn.XLOOKUP(1,BroadClassification!$D159:$Y159,BroadClassification!$D$3:$Y$3,"Error")</f>
        <v>Iron &amp; steel</v>
      </c>
    </row>
    <row r="160" spans="1:4">
      <c r="A160" s="3">
        <v>157</v>
      </c>
      <c r="B160" s="4" t="s">
        <v>315</v>
      </c>
      <c r="C160" s="8" t="s">
        <v>316</v>
      </c>
      <c r="D160" t="str">
        <f>_xlfn.XLOOKUP(1,BroadClassification!$D160:$Y160,BroadClassification!$D$3:$Y$3,"Error")</f>
        <v>Non-ferrous metals</v>
      </c>
    </row>
    <row r="161" spans="1:4">
      <c r="A161" s="3">
        <v>158</v>
      </c>
      <c r="B161" s="4" t="s">
        <v>317</v>
      </c>
      <c r="C161" s="8" t="s">
        <v>318</v>
      </c>
      <c r="D161" t="str">
        <f>_xlfn.XLOOKUP(1,BroadClassification!$D161:$Y161,BroadClassification!$D$3:$Y$3,"Error")</f>
        <v>Non-ferrous metals</v>
      </c>
    </row>
    <row r="162" spans="1:4">
      <c r="A162" s="3">
        <v>159</v>
      </c>
      <c r="B162" s="4" t="s">
        <v>319</v>
      </c>
      <c r="C162" s="8" t="s">
        <v>320</v>
      </c>
      <c r="D162" t="str">
        <f>_xlfn.XLOOKUP(1,BroadClassification!$D162:$Y162,BroadClassification!$D$3:$Y$3,"Error")</f>
        <v>Non-ferrous metals</v>
      </c>
    </row>
    <row r="163" spans="1:4">
      <c r="A163" s="3">
        <v>160</v>
      </c>
      <c r="B163" s="4" t="s">
        <v>321</v>
      </c>
      <c r="C163" s="8" t="s">
        <v>322</v>
      </c>
      <c r="D163" t="str">
        <f>_xlfn.XLOOKUP(1,BroadClassification!$D163:$Y163,BroadClassification!$D$3:$Y$3,"Error")</f>
        <v>Non-ferrous metals</v>
      </c>
    </row>
    <row r="164" spans="1:4">
      <c r="A164" s="3">
        <v>161</v>
      </c>
      <c r="B164" s="4" t="s">
        <v>323</v>
      </c>
      <c r="C164" s="8" t="s">
        <v>324</v>
      </c>
      <c r="D164" t="str">
        <f>_xlfn.XLOOKUP(1,BroadClassification!$D164:$Y164,BroadClassification!$D$3:$Y$3,"Error")</f>
        <v>Non-ferrous metals</v>
      </c>
    </row>
    <row r="165" spans="1:4">
      <c r="A165" s="3">
        <v>162</v>
      </c>
      <c r="B165" s="4" t="s">
        <v>325</v>
      </c>
      <c r="C165" s="8" t="s">
        <v>326</v>
      </c>
      <c r="D165" t="str">
        <f>_xlfn.XLOOKUP(1,BroadClassification!$D165:$Y165,BroadClassification!$D$3:$Y$3,"Error")</f>
        <v>Non-ferrous metals</v>
      </c>
    </row>
    <row r="166" spans="1:4">
      <c r="A166" s="3">
        <v>163</v>
      </c>
      <c r="B166" s="4" t="s">
        <v>327</v>
      </c>
      <c r="C166" s="8" t="s">
        <v>328</v>
      </c>
      <c r="D166" t="str">
        <f>_xlfn.XLOOKUP(1,BroadClassification!$D166:$Y166,BroadClassification!$D$3:$Y$3,"Error")</f>
        <v>Non-ferrous metals</v>
      </c>
    </row>
    <row r="167" spans="1:4">
      <c r="A167" s="3">
        <v>164</v>
      </c>
      <c r="B167" s="4" t="s">
        <v>329</v>
      </c>
      <c r="C167" s="8" t="s">
        <v>330</v>
      </c>
      <c r="D167" t="str">
        <f>_xlfn.XLOOKUP(1,BroadClassification!$D167:$Y167,BroadClassification!$D$3:$Y$3,"Error")</f>
        <v>Non-ferrous metals</v>
      </c>
    </row>
    <row r="168" spans="1:4">
      <c r="A168" s="3">
        <v>165</v>
      </c>
      <c r="B168" s="4" t="s">
        <v>331</v>
      </c>
      <c r="C168" s="8" t="s">
        <v>332</v>
      </c>
      <c r="D168" t="str">
        <f>_xlfn.XLOOKUP(1,BroadClassification!$D168:$Y168,BroadClassification!$D$3:$Y$3,"Error")</f>
        <v>Non-ferrous metals</v>
      </c>
    </row>
    <row r="169" spans="1:4">
      <c r="A169" s="3">
        <v>166</v>
      </c>
      <c r="B169" s="4" t="s">
        <v>333</v>
      </c>
      <c r="C169" s="8" t="s">
        <v>334</v>
      </c>
      <c r="D169" t="str">
        <f>_xlfn.XLOOKUP(1,BroadClassification!$D169:$Y169,BroadClassification!$D$3:$Y$3,"Error")</f>
        <v>Non-ferrous metals</v>
      </c>
    </row>
    <row r="170" spans="1:4">
      <c r="A170" s="3">
        <v>167</v>
      </c>
      <c r="B170" s="4" t="s">
        <v>335</v>
      </c>
      <c r="C170" s="8" t="s">
        <v>336</v>
      </c>
      <c r="D170" t="str">
        <f>_xlfn.XLOOKUP(1,BroadClassification!$D170:$Y170,BroadClassification!$D$3:$Y$3,"Error")</f>
        <v>Non-ferrous metals</v>
      </c>
    </row>
    <row r="171" spans="1:4">
      <c r="A171" s="3">
        <v>168</v>
      </c>
      <c r="B171" s="4" t="s">
        <v>337</v>
      </c>
      <c r="C171" s="8" t="s">
        <v>338</v>
      </c>
      <c r="D171" t="str">
        <f>_xlfn.XLOOKUP(1,BroadClassification!$D171:$Y171,BroadClassification!$D$3:$Y$3,"Error")</f>
        <v>Non-ferrous metals</v>
      </c>
    </row>
    <row r="172" spans="1:4">
      <c r="A172" s="3">
        <v>169</v>
      </c>
      <c r="B172" s="4" t="s">
        <v>339</v>
      </c>
      <c r="C172" s="8" t="s">
        <v>340</v>
      </c>
      <c r="D172" t="str">
        <f>_xlfn.XLOOKUP(1,BroadClassification!$D172:$Y172,BroadClassification!$D$3:$Y$3,"Error")</f>
        <v>Metal products</v>
      </c>
    </row>
    <row r="173" spans="1:4">
      <c r="A173" s="3">
        <v>170</v>
      </c>
      <c r="B173" s="4" t="s">
        <v>341</v>
      </c>
      <c r="C173" s="8" t="s">
        <v>342</v>
      </c>
      <c r="D173" t="str">
        <f>_xlfn.XLOOKUP(1,BroadClassification!$D173:$Y173,BroadClassification!$D$3:$Y$3,"Error")</f>
        <v>Metal products</v>
      </c>
    </row>
    <row r="174" spans="1:4">
      <c r="A174" s="3">
        <v>171</v>
      </c>
      <c r="B174" s="4" t="s">
        <v>343</v>
      </c>
      <c r="C174" s="8" t="s">
        <v>344</v>
      </c>
      <c r="D174" t="str">
        <f>_xlfn.XLOOKUP(1,BroadClassification!$D174:$Y174,BroadClassification!$D$3:$Y$3,"Error")</f>
        <v>Metal products</v>
      </c>
    </row>
    <row r="175" spans="1:4">
      <c r="A175" s="3">
        <v>172</v>
      </c>
      <c r="B175" s="4" t="s">
        <v>345</v>
      </c>
      <c r="C175" s="8" t="s">
        <v>346</v>
      </c>
      <c r="D175" t="str">
        <f>_xlfn.XLOOKUP(1,BroadClassification!$D175:$Y175,BroadClassification!$D$3:$Y$3,"Error")</f>
        <v>Metal products</v>
      </c>
    </row>
    <row r="176" spans="1:4">
      <c r="A176" s="3">
        <v>173</v>
      </c>
      <c r="B176" s="4" t="s">
        <v>347</v>
      </c>
      <c r="C176" s="8" t="s">
        <v>348</v>
      </c>
      <c r="D176" t="str">
        <f>_xlfn.XLOOKUP(1,BroadClassification!$D176:$Y176,BroadClassification!$D$3:$Y$3,"Error")</f>
        <v>Metal products</v>
      </c>
    </row>
    <row r="177" spans="1:4">
      <c r="A177" s="3">
        <v>174</v>
      </c>
      <c r="B177" s="4" t="s">
        <v>349</v>
      </c>
      <c r="C177" s="8" t="s">
        <v>350</v>
      </c>
      <c r="D177" t="str">
        <f>_xlfn.XLOOKUP(1,BroadClassification!$D177:$Y177,BroadClassification!$D$3:$Y$3,"Error")</f>
        <v>Metal products</v>
      </c>
    </row>
    <row r="178" spans="1:4">
      <c r="A178" s="3">
        <v>175</v>
      </c>
      <c r="B178" s="4" t="s">
        <v>351</v>
      </c>
      <c r="C178" s="8" t="s">
        <v>352</v>
      </c>
      <c r="D178" t="str">
        <f>_xlfn.XLOOKUP(1,BroadClassification!$D178:$Y178,BroadClassification!$D$3:$Y$3,"Error")</f>
        <v>Metal products</v>
      </c>
    </row>
    <row r="179" spans="1:4">
      <c r="A179" s="3">
        <v>176</v>
      </c>
      <c r="B179" s="4" t="s">
        <v>353</v>
      </c>
      <c r="C179" s="8" t="s">
        <v>354</v>
      </c>
      <c r="D179" t="str">
        <f>_xlfn.XLOOKUP(1,BroadClassification!$D179:$Y179,BroadClassification!$D$3:$Y$3,"Error")</f>
        <v>Mechanical machinery</v>
      </c>
    </row>
    <row r="180" spans="1:4">
      <c r="A180" s="3">
        <v>177</v>
      </c>
      <c r="B180" s="4" t="s">
        <v>355</v>
      </c>
      <c r="C180" s="8" t="s">
        <v>356</v>
      </c>
      <c r="D180" t="str">
        <f>_xlfn.XLOOKUP(1,BroadClassification!$D180:$Y180,BroadClassification!$D$3:$Y$3,"Error")</f>
        <v>Mechanical machinery</v>
      </c>
    </row>
    <row r="181" spans="1:4">
      <c r="A181" s="3">
        <v>178</v>
      </c>
      <c r="B181" s="4" t="s">
        <v>357</v>
      </c>
      <c r="C181" s="8" t="s">
        <v>358</v>
      </c>
      <c r="D181" t="str">
        <f>_xlfn.XLOOKUP(1,BroadClassification!$D181:$Y181,BroadClassification!$D$3:$Y$3,"Error")</f>
        <v>Mechanical machinery</v>
      </c>
    </row>
    <row r="182" spans="1:4">
      <c r="A182" s="3">
        <v>179</v>
      </c>
      <c r="B182" s="4" t="s">
        <v>359</v>
      </c>
      <c r="C182" s="8" t="s">
        <v>360</v>
      </c>
      <c r="D182" t="str">
        <f>_xlfn.XLOOKUP(1,BroadClassification!$D182:$Y182,BroadClassification!$D$3:$Y$3,"Error")</f>
        <v>Mechanical machinery</v>
      </c>
    </row>
    <row r="183" spans="1:4">
      <c r="A183" s="3">
        <v>180</v>
      </c>
      <c r="B183" s="4" t="s">
        <v>361</v>
      </c>
      <c r="C183" s="8" t="s">
        <v>362</v>
      </c>
      <c r="D183" t="str">
        <f>_xlfn.XLOOKUP(1,BroadClassification!$D183:$Y183,BroadClassification!$D$3:$Y$3,"Error")</f>
        <v>Mechanical machinery</v>
      </c>
    </row>
    <row r="184" spans="1:4">
      <c r="A184" s="3">
        <v>181</v>
      </c>
      <c r="B184" s="4" t="s">
        <v>363</v>
      </c>
      <c r="C184" s="8" t="s">
        <v>364</v>
      </c>
      <c r="D184" t="str">
        <f>_xlfn.XLOOKUP(1,BroadClassification!$D184:$Y184,BroadClassification!$D$3:$Y$3,"Error")</f>
        <v>Mechanical machinery</v>
      </c>
    </row>
    <row r="185" spans="1:4">
      <c r="A185" s="3">
        <v>182</v>
      </c>
      <c r="B185" s="4" t="s">
        <v>365</v>
      </c>
      <c r="C185" s="8" t="s">
        <v>366</v>
      </c>
      <c r="D185" t="str">
        <f>_xlfn.XLOOKUP(1,BroadClassification!$D185:$Y185,BroadClassification!$D$3:$Y$3,"Error")</f>
        <v>Mechanical machinery</v>
      </c>
    </row>
    <row r="186" spans="1:4">
      <c r="A186" s="3">
        <v>183</v>
      </c>
      <c r="B186" s="4" t="s">
        <v>367</v>
      </c>
      <c r="C186" s="8" t="s">
        <v>368</v>
      </c>
      <c r="D186" t="str">
        <f>_xlfn.XLOOKUP(1,BroadClassification!$D186:$Y186,BroadClassification!$D$3:$Y$3,"Error")</f>
        <v>Mechanical machinery</v>
      </c>
    </row>
    <row r="187" spans="1:4">
      <c r="A187" s="3">
        <v>184</v>
      </c>
      <c r="B187" s="4" t="s">
        <v>369</v>
      </c>
      <c r="C187" s="8" t="s">
        <v>370</v>
      </c>
      <c r="D187" t="str">
        <f>_xlfn.XLOOKUP(1,BroadClassification!$D187:$Y187,BroadClassification!$D$3:$Y$3,"Error")</f>
        <v>Mechanical machinery</v>
      </c>
    </row>
    <row r="188" spans="1:4">
      <c r="A188" s="3">
        <v>185</v>
      </c>
      <c r="B188" s="4" t="s">
        <v>371</v>
      </c>
      <c r="C188" s="8" t="s">
        <v>372</v>
      </c>
      <c r="D188" t="str">
        <f>_xlfn.XLOOKUP(1,BroadClassification!$D188:$Y188,BroadClassification!$D$3:$Y$3,"Error")</f>
        <v>Mechanical machinery</v>
      </c>
    </row>
    <row r="189" spans="1:4">
      <c r="A189" s="3">
        <v>186</v>
      </c>
      <c r="B189" s="4" t="s">
        <v>373</v>
      </c>
      <c r="C189" s="8" t="s">
        <v>374</v>
      </c>
      <c r="D189" t="str">
        <f>_xlfn.XLOOKUP(1,BroadClassification!$D189:$Y189,BroadClassification!$D$3:$Y$3,"Error")</f>
        <v>Mechanical machinery</v>
      </c>
    </row>
    <row r="190" spans="1:4">
      <c r="A190" s="3">
        <v>187</v>
      </c>
      <c r="B190" s="4" t="s">
        <v>375</v>
      </c>
      <c r="C190" s="8" t="s">
        <v>376</v>
      </c>
      <c r="D190" t="str">
        <f>_xlfn.XLOOKUP(1,BroadClassification!$D190:$Y190,BroadClassification!$D$3:$Y$3,"Error")</f>
        <v>Mechanical machinery</v>
      </c>
    </row>
    <row r="191" spans="1:4">
      <c r="A191" s="3">
        <v>188</v>
      </c>
      <c r="B191" s="4" t="s">
        <v>377</v>
      </c>
      <c r="C191" s="8" t="s">
        <v>378</v>
      </c>
      <c r="D191" t="str">
        <f>_xlfn.XLOOKUP(1,BroadClassification!$D191:$Y191,BroadClassification!$D$3:$Y$3,"Error")</f>
        <v>Mechanical machinery</v>
      </c>
    </row>
    <row r="192" spans="1:4">
      <c r="A192" s="3">
        <v>189</v>
      </c>
      <c r="B192" s="4" t="s">
        <v>379</v>
      </c>
      <c r="C192" s="8" t="s">
        <v>380</v>
      </c>
      <c r="D192" t="str">
        <f>_xlfn.XLOOKUP(1,BroadClassification!$D192:$Y192,BroadClassification!$D$3:$Y$3,"Error")</f>
        <v>Mechanical machinery</v>
      </c>
    </row>
    <row r="193" spans="1:4">
      <c r="A193" s="3">
        <v>190</v>
      </c>
      <c r="B193" s="4" t="s">
        <v>381</v>
      </c>
      <c r="C193" s="8" t="s">
        <v>382</v>
      </c>
      <c r="D193" t="str">
        <f>_xlfn.XLOOKUP(1,BroadClassification!$D193:$Y193,BroadClassification!$D$3:$Y$3,"Error")</f>
        <v>Mechanical machinery</v>
      </c>
    </row>
    <row r="194" spans="1:4">
      <c r="A194" s="3">
        <v>191</v>
      </c>
      <c r="B194" s="4" t="s">
        <v>383</v>
      </c>
      <c r="C194" s="8" t="s">
        <v>384</v>
      </c>
      <c r="D194" t="str">
        <f>_xlfn.XLOOKUP(1,BroadClassification!$D194:$Y194,BroadClassification!$D$3:$Y$3,"Error")</f>
        <v>Mechanical machinery</v>
      </c>
    </row>
    <row r="195" spans="1:4">
      <c r="A195" s="3">
        <v>192</v>
      </c>
      <c r="B195" s="4" t="s">
        <v>385</v>
      </c>
      <c r="C195" s="8" t="s">
        <v>386</v>
      </c>
      <c r="D195" t="str">
        <f>_xlfn.XLOOKUP(1,BroadClassification!$D195:$Y195,BroadClassification!$D$3:$Y$3,"Error")</f>
        <v>Mechanical machinery</v>
      </c>
    </row>
    <row r="196" spans="1:4">
      <c r="A196" s="3">
        <v>193</v>
      </c>
      <c r="B196" s="4" t="s">
        <v>387</v>
      </c>
      <c r="C196" s="8" t="s">
        <v>388</v>
      </c>
      <c r="D196" t="str">
        <f>_xlfn.XLOOKUP(1,BroadClassification!$D196:$Y196,BroadClassification!$D$3:$Y$3,"Error")</f>
        <v>Mechanical machinery</v>
      </c>
    </row>
    <row r="197" spans="1:4">
      <c r="A197" s="3">
        <v>194</v>
      </c>
      <c r="B197" s="4" t="s">
        <v>389</v>
      </c>
      <c r="C197" s="8" t="s">
        <v>390</v>
      </c>
      <c r="D197" t="str">
        <f>_xlfn.XLOOKUP(1,BroadClassification!$D197:$Y197,BroadClassification!$D$3:$Y$3,"Error")</f>
        <v>Mechanical machinery</v>
      </c>
    </row>
    <row r="198" spans="1:4">
      <c r="A198" s="3">
        <v>195</v>
      </c>
      <c r="B198" s="4" t="s">
        <v>391</v>
      </c>
      <c r="C198" s="8" t="s">
        <v>392</v>
      </c>
      <c r="D198" t="str">
        <f>_xlfn.XLOOKUP(1,BroadClassification!$D198:$Y198,BroadClassification!$D$3:$Y$3,"Error")</f>
        <v>Mechanical machinery</v>
      </c>
    </row>
    <row r="199" spans="1:4">
      <c r="A199" s="3">
        <v>196</v>
      </c>
      <c r="B199" s="4" t="s">
        <v>393</v>
      </c>
      <c r="C199" s="8" t="s">
        <v>394</v>
      </c>
      <c r="D199" t="str">
        <f>_xlfn.XLOOKUP(1,BroadClassification!$D199:$Y199,BroadClassification!$D$3:$Y$3,"Error")</f>
        <v>Mechanical machinery</v>
      </c>
    </row>
    <row r="200" spans="1:4">
      <c r="A200" s="3">
        <v>197</v>
      </c>
      <c r="B200" s="4" t="s">
        <v>395</v>
      </c>
      <c r="C200" s="8" t="s">
        <v>396</v>
      </c>
      <c r="D200" t="str">
        <f>_xlfn.XLOOKUP(1,BroadClassification!$D200:$Y200,BroadClassification!$D$3:$Y$3,"Error")</f>
        <v>Mechanical machinery</v>
      </c>
    </row>
    <row r="201" spans="1:4">
      <c r="A201" s="3">
        <v>198</v>
      </c>
      <c r="B201" s="4" t="s">
        <v>397</v>
      </c>
      <c r="C201" s="8" t="s">
        <v>398</v>
      </c>
      <c r="D201" t="str">
        <f>_xlfn.XLOOKUP(1,BroadClassification!$D201:$Y201,BroadClassification!$D$3:$Y$3,"Error")</f>
        <v>Mechanical machinery</v>
      </c>
    </row>
    <row r="202" spans="1:4">
      <c r="A202" s="3">
        <v>199</v>
      </c>
      <c r="B202" s="4" t="s">
        <v>399</v>
      </c>
      <c r="C202" s="8" t="s">
        <v>400</v>
      </c>
      <c r="D202" t="str">
        <f>_xlfn.XLOOKUP(1,BroadClassification!$D202:$Y202,BroadClassification!$D$3:$Y$3,"Error")</f>
        <v>Mechanical machinery</v>
      </c>
    </row>
    <row r="203" spans="1:4">
      <c r="A203" s="3">
        <v>200</v>
      </c>
      <c r="B203" s="4" t="s">
        <v>401</v>
      </c>
      <c r="C203" s="8" t="s">
        <v>402</v>
      </c>
      <c r="D203" t="str">
        <f>_xlfn.XLOOKUP(1,BroadClassification!$D203:$Y203,BroadClassification!$D$3:$Y$3,"Error")</f>
        <v>Mechanical machinery</v>
      </c>
    </row>
    <row r="204" spans="1:4">
      <c r="A204" s="3">
        <v>201</v>
      </c>
      <c r="B204" s="4" t="s">
        <v>403</v>
      </c>
      <c r="C204" s="8" t="s">
        <v>404</v>
      </c>
      <c r="D204" t="str">
        <f>_xlfn.XLOOKUP(1,BroadClassification!$D204:$Y204,BroadClassification!$D$3:$Y$3,"Error")</f>
        <v>Mechanical machinery</v>
      </c>
    </row>
    <row r="205" spans="1:4">
      <c r="A205" s="3">
        <v>202</v>
      </c>
      <c r="B205" s="4" t="s">
        <v>405</v>
      </c>
      <c r="C205" s="8" t="s">
        <v>406</v>
      </c>
      <c r="D205" t="str">
        <f>_xlfn.XLOOKUP(1,BroadClassification!$D205:$Y205,BroadClassification!$D$3:$Y$3,"Error")</f>
        <v>Mechanical machinery</v>
      </c>
    </row>
    <row r="206" spans="1:4">
      <c r="A206" s="3">
        <v>203</v>
      </c>
      <c r="B206" s="4" t="s">
        <v>407</v>
      </c>
      <c r="C206" s="8" t="s">
        <v>408</v>
      </c>
      <c r="D206" t="str">
        <f>_xlfn.XLOOKUP(1,BroadClassification!$D206:$Y206,BroadClassification!$D$3:$Y$3,"Error")</f>
        <v>Electrical equipment</v>
      </c>
    </row>
    <row r="207" spans="1:4">
      <c r="A207" s="3">
        <v>204</v>
      </c>
      <c r="B207" s="4" t="s">
        <v>409</v>
      </c>
      <c r="C207" s="8" t="s">
        <v>410</v>
      </c>
      <c r="D207" t="str">
        <f>_xlfn.XLOOKUP(1,BroadClassification!$D207:$Y207,BroadClassification!$D$3:$Y$3,"Error")</f>
        <v>Electrical equipment</v>
      </c>
    </row>
    <row r="208" spans="1:4">
      <c r="A208" s="3">
        <v>205</v>
      </c>
      <c r="B208" s="4" t="s">
        <v>411</v>
      </c>
      <c r="C208" s="8" t="s">
        <v>412</v>
      </c>
      <c r="D208" t="str">
        <f>_xlfn.XLOOKUP(1,BroadClassification!$D208:$Y208,BroadClassification!$D$3:$Y$3,"Error")</f>
        <v>Electrical equipment</v>
      </c>
    </row>
    <row r="209" spans="1:4">
      <c r="A209" s="3">
        <v>206</v>
      </c>
      <c r="B209" s="4" t="s">
        <v>413</v>
      </c>
      <c r="C209" s="8" t="s">
        <v>414</v>
      </c>
      <c r="D209" t="str">
        <f>_xlfn.XLOOKUP(1,BroadClassification!$D209:$Y209,BroadClassification!$D$3:$Y$3,"Error")</f>
        <v>Electrical equipment</v>
      </c>
    </row>
    <row r="210" spans="1:4">
      <c r="A210" s="3">
        <v>207</v>
      </c>
      <c r="B210" s="4" t="s">
        <v>415</v>
      </c>
      <c r="C210" s="8" t="s">
        <v>416</v>
      </c>
      <c r="D210" t="str">
        <f>_xlfn.XLOOKUP(1,BroadClassification!$D210:$Y210,BroadClassification!$D$3:$Y$3,"Error")</f>
        <v>Electrical equipment</v>
      </c>
    </row>
    <row r="211" spans="1:4">
      <c r="A211" s="3">
        <v>208</v>
      </c>
      <c r="B211" s="4" t="s">
        <v>417</v>
      </c>
      <c r="C211" s="8" t="s">
        <v>418</v>
      </c>
      <c r="D211" t="str">
        <f>_xlfn.XLOOKUP(1,BroadClassification!$D211:$Y211,BroadClassification!$D$3:$Y$3,"Error")</f>
        <v>Electrical equipment</v>
      </c>
    </row>
    <row r="212" spans="1:4">
      <c r="A212" s="3">
        <v>209</v>
      </c>
      <c r="B212" s="4" t="s">
        <v>419</v>
      </c>
      <c r="C212" s="8" t="s">
        <v>420</v>
      </c>
      <c r="D212" t="str">
        <f>_xlfn.XLOOKUP(1,BroadClassification!$D212:$Y212,BroadClassification!$D$3:$Y$3,"Error")</f>
        <v>Electrical equipment</v>
      </c>
    </row>
    <row r="213" spans="1:4">
      <c r="A213" s="3">
        <v>210</v>
      </c>
      <c r="B213" s="4" t="s">
        <v>421</v>
      </c>
      <c r="C213" s="8" t="s">
        <v>422</v>
      </c>
      <c r="D213" t="str">
        <f>_xlfn.XLOOKUP(1,BroadClassification!$D213:$Y213,BroadClassification!$D$3:$Y$3,"Error")</f>
        <v>Electrical equipment</v>
      </c>
    </row>
    <row r="214" spans="1:4">
      <c r="A214" s="3">
        <v>211</v>
      </c>
      <c r="B214" s="4" t="s">
        <v>423</v>
      </c>
      <c r="C214" s="8" t="s">
        <v>424</v>
      </c>
      <c r="D214" t="str">
        <f>_xlfn.XLOOKUP(1,BroadClassification!$D214:$Y214,BroadClassification!$D$3:$Y$3,"Error")</f>
        <v>Electrical equipment</v>
      </c>
    </row>
    <row r="215" spans="1:4">
      <c r="A215" s="3">
        <v>212</v>
      </c>
      <c r="B215" s="4" t="s">
        <v>425</v>
      </c>
      <c r="C215" s="8" t="s">
        <v>426</v>
      </c>
      <c r="D215" t="str">
        <f>_xlfn.XLOOKUP(1,BroadClassification!$D215:$Y215,BroadClassification!$D$3:$Y$3,"Error")</f>
        <v>Electrical equipment</v>
      </c>
    </row>
    <row r="216" spans="1:4">
      <c r="A216" s="3">
        <v>213</v>
      </c>
      <c r="B216" s="4" t="s">
        <v>427</v>
      </c>
      <c r="C216" s="8" t="s">
        <v>428</v>
      </c>
      <c r="D216" t="str">
        <f>_xlfn.XLOOKUP(1,BroadClassification!$D216:$Y216,BroadClassification!$D$3:$Y$3,"Error")</f>
        <v>Electrical equipment</v>
      </c>
    </row>
    <row r="217" spans="1:4">
      <c r="A217" s="3">
        <v>214</v>
      </c>
      <c r="B217" s="4" t="s">
        <v>429</v>
      </c>
      <c r="C217" s="8" t="s">
        <v>430</v>
      </c>
      <c r="D217" t="str">
        <f>_xlfn.XLOOKUP(1,BroadClassification!$D217:$Y217,BroadClassification!$D$3:$Y$3,"Error")</f>
        <v>Electrical equipment</v>
      </c>
    </row>
    <row r="218" spans="1:4">
      <c r="A218" s="3">
        <v>215</v>
      </c>
      <c r="B218" s="4" t="s">
        <v>431</v>
      </c>
      <c r="C218" s="8" t="s">
        <v>432</v>
      </c>
      <c r="D218" t="str">
        <f>_xlfn.XLOOKUP(1,BroadClassification!$D218:$Y218,BroadClassification!$D$3:$Y$3,"Error")</f>
        <v>Electrical equipment</v>
      </c>
    </row>
    <row r="219" spans="1:4">
      <c r="A219" s="3">
        <v>216</v>
      </c>
      <c r="B219" s="4" t="s">
        <v>433</v>
      </c>
      <c r="C219" s="8" t="s">
        <v>434</v>
      </c>
      <c r="D219" t="str">
        <f>_xlfn.XLOOKUP(1,BroadClassification!$D219:$Y219,BroadClassification!$D$3:$Y$3,"Error")</f>
        <v>Electrical equipment</v>
      </c>
    </row>
    <row r="220" spans="1:4">
      <c r="A220" s="3">
        <v>217</v>
      </c>
      <c r="B220" s="4" t="s">
        <v>435</v>
      </c>
      <c r="C220" s="8" t="s">
        <v>436</v>
      </c>
      <c r="D220" t="str">
        <f>_xlfn.XLOOKUP(1,BroadClassification!$D220:$Y220,BroadClassification!$D$3:$Y$3,"Error")</f>
        <v>Electrical equipment</v>
      </c>
    </row>
    <row r="221" spans="1:4">
      <c r="A221" s="3">
        <v>218</v>
      </c>
      <c r="B221" s="4" t="s">
        <v>437</v>
      </c>
      <c r="C221" s="8" t="s">
        <v>438</v>
      </c>
      <c r="D221" t="str">
        <f>_xlfn.XLOOKUP(1,BroadClassification!$D221:$Y221,BroadClassification!$D$3:$Y$3,"Error")</f>
        <v>Electrical equipment</v>
      </c>
    </row>
    <row r="222" spans="1:4">
      <c r="A222" s="3">
        <v>219</v>
      </c>
      <c r="B222" s="4" t="s">
        <v>439</v>
      </c>
      <c r="C222" s="8" t="s">
        <v>440</v>
      </c>
      <c r="D222" t="str">
        <f>_xlfn.XLOOKUP(1,BroadClassification!$D222:$Y222,BroadClassification!$D$3:$Y$3,"Error")</f>
        <v>Electrical equipment</v>
      </c>
    </row>
    <row r="223" spans="1:4">
      <c r="A223" s="3">
        <v>220</v>
      </c>
      <c r="B223" s="4" t="s">
        <v>441</v>
      </c>
      <c r="C223" s="8" t="s">
        <v>442</v>
      </c>
      <c r="D223" t="str">
        <f>_xlfn.XLOOKUP(1,BroadClassification!$D223:$Y223,BroadClassification!$D$3:$Y$3,"Error")</f>
        <v>Electrical equipment</v>
      </c>
    </row>
    <row r="224" spans="1:4">
      <c r="A224" s="3">
        <v>221</v>
      </c>
      <c r="B224" s="4" t="s">
        <v>443</v>
      </c>
      <c r="C224" s="8" t="s">
        <v>444</v>
      </c>
      <c r="D224" t="str">
        <f>_xlfn.XLOOKUP(1,BroadClassification!$D224:$Y224,BroadClassification!$D$3:$Y$3,"Error")</f>
        <v>Electrical equipment</v>
      </c>
    </row>
    <row r="225" spans="1:4">
      <c r="A225" s="3">
        <v>222</v>
      </c>
      <c r="B225" s="4" t="s">
        <v>445</v>
      </c>
      <c r="C225" s="8" t="s">
        <v>446</v>
      </c>
      <c r="D225" t="str">
        <f>_xlfn.XLOOKUP(1,BroadClassification!$D225:$Y225,BroadClassification!$D$3:$Y$3,"Error")</f>
        <v>Electrical equipment</v>
      </c>
    </row>
    <row r="226" spans="1:4">
      <c r="A226" s="3">
        <v>223</v>
      </c>
      <c r="B226" s="4" t="s">
        <v>447</v>
      </c>
      <c r="C226" s="8" t="s">
        <v>448</v>
      </c>
      <c r="D226" t="str">
        <f>_xlfn.XLOOKUP(1,BroadClassification!$D226:$Y226,BroadClassification!$D$3:$Y$3,"Error")</f>
        <v>Electrical equipment</v>
      </c>
    </row>
    <row r="227" spans="1:4">
      <c r="A227" s="3">
        <v>224</v>
      </c>
      <c r="B227" s="4" t="s">
        <v>449</v>
      </c>
      <c r="C227" s="8" t="s">
        <v>450</v>
      </c>
      <c r="D227" t="str">
        <f>_xlfn.XLOOKUP(1,BroadClassification!$D227:$Y227,BroadClassification!$D$3:$Y$3,"Error")</f>
        <v>Electrical equipment</v>
      </c>
    </row>
    <row r="228" spans="1:4">
      <c r="A228" s="3">
        <v>225</v>
      </c>
      <c r="B228" s="4" t="s">
        <v>451</v>
      </c>
      <c r="C228" s="8" t="s">
        <v>452</v>
      </c>
      <c r="D228" t="str">
        <f>_xlfn.XLOOKUP(1,BroadClassification!$D228:$Y228,BroadClassification!$D$3:$Y$3,"Error")</f>
        <v>Electrical equipment</v>
      </c>
    </row>
    <row r="229" spans="1:4">
      <c r="A229" s="3">
        <v>226</v>
      </c>
      <c r="B229" s="4" t="s">
        <v>453</v>
      </c>
      <c r="C229" s="8" t="s">
        <v>454</v>
      </c>
      <c r="D229" t="str">
        <f>_xlfn.XLOOKUP(1,BroadClassification!$D229:$Y229,BroadClassification!$D$3:$Y$3,"Error")</f>
        <v>Electrical equipment</v>
      </c>
    </row>
    <row r="230" spans="1:4">
      <c r="A230" s="3">
        <v>227</v>
      </c>
      <c r="B230" s="4" t="s">
        <v>455</v>
      </c>
      <c r="C230" s="8" t="s">
        <v>456</v>
      </c>
      <c r="D230" t="str">
        <f>_xlfn.XLOOKUP(1,BroadClassification!$D230:$Y230,BroadClassification!$D$3:$Y$3,"Error")</f>
        <v>Electrical equipment</v>
      </c>
    </row>
    <row r="231" spans="1:4">
      <c r="A231" s="3">
        <v>228</v>
      </c>
      <c r="B231" s="4" t="s">
        <v>457</v>
      </c>
      <c r="C231" s="8" t="s">
        <v>458</v>
      </c>
      <c r="D231" t="str">
        <f>_xlfn.XLOOKUP(1,BroadClassification!$D231:$Y231,BroadClassification!$D$3:$Y$3,"Error")</f>
        <v>Electrical equipment</v>
      </c>
    </row>
    <row r="232" spans="1:4">
      <c r="A232" s="3">
        <v>229</v>
      </c>
      <c r="B232" s="4" t="s">
        <v>459</v>
      </c>
      <c r="C232" s="8" t="s">
        <v>460</v>
      </c>
      <c r="D232" t="str">
        <f>_xlfn.XLOOKUP(1,BroadClassification!$D232:$Y232,BroadClassification!$D$3:$Y$3,"Error")</f>
        <v>Electrical equipment</v>
      </c>
    </row>
    <row r="233" spans="1:4">
      <c r="A233" s="3">
        <v>230</v>
      </c>
      <c r="B233" s="4" t="s">
        <v>461</v>
      </c>
      <c r="C233" s="8" t="s">
        <v>462</v>
      </c>
      <c r="D233" t="str">
        <f>_xlfn.XLOOKUP(1,BroadClassification!$D233:$Y233,BroadClassification!$D$3:$Y$3,"Error")</f>
        <v>Electrical equipment</v>
      </c>
    </row>
    <row r="234" spans="1:4">
      <c r="A234" s="3">
        <v>231</v>
      </c>
      <c r="B234" s="4" t="s">
        <v>463</v>
      </c>
      <c r="C234" s="8" t="s">
        <v>464</v>
      </c>
      <c r="D234" t="str">
        <f>_xlfn.XLOOKUP(1,BroadClassification!$D234:$Y234,BroadClassification!$D$3:$Y$3,"Error")</f>
        <v>Electrical equipment</v>
      </c>
    </row>
    <row r="235" spans="1:4">
      <c r="A235" s="3">
        <v>232</v>
      </c>
      <c r="B235" s="4" t="s">
        <v>465</v>
      </c>
      <c r="C235" s="8" t="s">
        <v>466</v>
      </c>
      <c r="D235" t="str">
        <f>_xlfn.XLOOKUP(1,BroadClassification!$D235:$Y235,BroadClassification!$D$3:$Y$3,"Error")</f>
        <v>Transport equipment</v>
      </c>
    </row>
    <row r="236" spans="1:4">
      <c r="A236" s="3">
        <v>233</v>
      </c>
      <c r="B236" s="4" t="s">
        <v>467</v>
      </c>
      <c r="C236" s="8" t="s">
        <v>468</v>
      </c>
      <c r="D236" t="str">
        <f>_xlfn.XLOOKUP(1,BroadClassification!$D236:$Y236,BroadClassification!$D$3:$Y$3,"Error")</f>
        <v>Transport equipment</v>
      </c>
    </row>
    <row r="237" spans="1:4">
      <c r="A237" s="3">
        <v>234</v>
      </c>
      <c r="B237" s="4" t="s">
        <v>469</v>
      </c>
      <c r="C237" s="8" t="s">
        <v>470</v>
      </c>
      <c r="D237" t="str">
        <f>_xlfn.XLOOKUP(1,BroadClassification!$D237:$Y237,BroadClassification!$D$3:$Y$3,"Error")</f>
        <v>Transport equipment</v>
      </c>
    </row>
    <row r="238" spans="1:4">
      <c r="A238" s="3">
        <v>235</v>
      </c>
      <c r="B238" s="4" t="s">
        <v>471</v>
      </c>
      <c r="C238" s="8" t="s">
        <v>472</v>
      </c>
      <c r="D238" t="str">
        <f>_xlfn.XLOOKUP(1,BroadClassification!$D238:$Y238,BroadClassification!$D$3:$Y$3,"Error")</f>
        <v>Transport equipment</v>
      </c>
    </row>
    <row r="239" spans="1:4">
      <c r="A239" s="3">
        <v>236</v>
      </c>
      <c r="B239" s="4" t="s">
        <v>473</v>
      </c>
      <c r="C239" s="8" t="s">
        <v>474</v>
      </c>
      <c r="D239" t="str">
        <f>_xlfn.XLOOKUP(1,BroadClassification!$D239:$Y239,BroadClassification!$D$3:$Y$3,"Error")</f>
        <v>Transport equipment</v>
      </c>
    </row>
    <row r="240" spans="1:4">
      <c r="A240" s="3">
        <v>237</v>
      </c>
      <c r="B240" s="4" t="s">
        <v>475</v>
      </c>
      <c r="C240" s="8" t="s">
        <v>476</v>
      </c>
      <c r="D240" t="str">
        <f>_xlfn.XLOOKUP(1,BroadClassification!$D240:$Y240,BroadClassification!$D$3:$Y$3,"Error")</f>
        <v>Transport equipment</v>
      </c>
    </row>
    <row r="241" spans="1:4">
      <c r="A241" s="3">
        <v>238</v>
      </c>
      <c r="B241" s="4" t="s">
        <v>477</v>
      </c>
      <c r="C241" s="8" t="s">
        <v>478</v>
      </c>
      <c r="D241" t="str">
        <f>_xlfn.XLOOKUP(1,BroadClassification!$D241:$Y241,BroadClassification!$D$3:$Y$3,"Error")</f>
        <v>Transport equipment</v>
      </c>
    </row>
    <row r="242" spans="1:4">
      <c r="A242" s="3">
        <v>239</v>
      </c>
      <c r="B242" s="4" t="s">
        <v>479</v>
      </c>
      <c r="C242" s="8" t="s">
        <v>480</v>
      </c>
      <c r="D242" t="str">
        <f>_xlfn.XLOOKUP(1,BroadClassification!$D242:$Y242,BroadClassification!$D$3:$Y$3,"Error")</f>
        <v>Transport equipment</v>
      </c>
    </row>
    <row r="243" spans="1:4">
      <c r="A243" s="3">
        <v>240</v>
      </c>
      <c r="B243" s="4" t="s">
        <v>481</v>
      </c>
      <c r="C243" s="8" t="s">
        <v>482</v>
      </c>
      <c r="D243" t="str">
        <f>_xlfn.XLOOKUP(1,BroadClassification!$D243:$Y243,BroadClassification!$D$3:$Y$3,"Error")</f>
        <v>Transport equipment</v>
      </c>
    </row>
    <row r="244" spans="1:4">
      <c r="A244" s="3">
        <v>241</v>
      </c>
      <c r="B244" s="4" t="s">
        <v>483</v>
      </c>
      <c r="C244" s="8" t="s">
        <v>484</v>
      </c>
      <c r="D244" t="str">
        <f>_xlfn.XLOOKUP(1,BroadClassification!$D244:$Y244,BroadClassification!$D$3:$Y$3,"Error")</f>
        <v>Transport equipment</v>
      </c>
    </row>
    <row r="245" spans="1:4">
      <c r="A245" s="3">
        <v>242</v>
      </c>
      <c r="B245" s="4" t="s">
        <v>485</v>
      </c>
      <c r="C245" s="8" t="s">
        <v>486</v>
      </c>
      <c r="D245" t="str">
        <f>_xlfn.XLOOKUP(1,BroadClassification!$D245:$Y245,BroadClassification!$D$3:$Y$3,"Error")</f>
        <v>Transport equipment</v>
      </c>
    </row>
    <row r="246" spans="1:4">
      <c r="A246" s="3">
        <v>243</v>
      </c>
      <c r="B246" s="4" t="s">
        <v>487</v>
      </c>
      <c r="C246" s="8" t="s">
        <v>488</v>
      </c>
      <c r="D246" t="str">
        <f>_xlfn.XLOOKUP(1,BroadClassification!$D246:$Y246,BroadClassification!$D$3:$Y$3,"Error")</f>
        <v>Transport equipment</v>
      </c>
    </row>
    <row r="247" spans="1:4">
      <c r="A247" s="3">
        <v>244</v>
      </c>
      <c r="B247" s="4" t="s">
        <v>489</v>
      </c>
      <c r="C247" s="8" t="s">
        <v>490</v>
      </c>
      <c r="D247" t="str">
        <f>_xlfn.XLOOKUP(1,BroadClassification!$D247:$Y247,BroadClassification!$D$3:$Y$3,"Error")</f>
        <v>Transport equipment</v>
      </c>
    </row>
    <row r="248" spans="1:4">
      <c r="A248" s="3">
        <v>245</v>
      </c>
      <c r="B248" s="4" t="s">
        <v>491</v>
      </c>
      <c r="C248" s="8" t="s">
        <v>492</v>
      </c>
      <c r="D248" t="str">
        <f>_xlfn.XLOOKUP(1,BroadClassification!$D248:$Y248,BroadClassification!$D$3:$Y$3,"Error")</f>
        <v>Transport equipment</v>
      </c>
    </row>
    <row r="249" spans="1:4">
      <c r="A249" s="3">
        <v>246</v>
      </c>
      <c r="B249" s="4" t="s">
        <v>493</v>
      </c>
      <c r="C249" s="8" t="s">
        <v>494</v>
      </c>
      <c r="D249" t="str">
        <f>_xlfn.XLOOKUP(1,BroadClassification!$D249:$Y249,BroadClassification!$D$3:$Y$3,"Error")</f>
        <v>Transport equipment</v>
      </c>
    </row>
    <row r="250" spans="1:4">
      <c r="A250" s="3">
        <v>247</v>
      </c>
      <c r="B250" s="4" t="s">
        <v>495</v>
      </c>
      <c r="C250" s="8" t="s">
        <v>496</v>
      </c>
      <c r="D250" t="str">
        <f>_xlfn.XLOOKUP(1,BroadClassification!$D250:$Y250,BroadClassification!$D$3:$Y$3,"Error")</f>
        <v>Other industrial products</v>
      </c>
    </row>
    <row r="251" spans="1:4">
      <c r="A251" s="3">
        <v>248</v>
      </c>
      <c r="B251" s="4" t="s">
        <v>497</v>
      </c>
      <c r="C251" s="8" t="s">
        <v>498</v>
      </c>
      <c r="D251" t="str">
        <f>_xlfn.XLOOKUP(1,BroadClassification!$D251:$Y251,BroadClassification!$D$3:$Y$3,"Error")</f>
        <v>Other industrial products</v>
      </c>
    </row>
    <row r="252" spans="1:4">
      <c r="A252" s="3">
        <v>249</v>
      </c>
      <c r="B252" s="4" t="s">
        <v>499</v>
      </c>
      <c r="C252" s="8" t="s">
        <v>500</v>
      </c>
      <c r="D252" t="str">
        <f>_xlfn.XLOOKUP(1,BroadClassification!$D252:$Y252,BroadClassification!$D$3:$Y$3,"Error")</f>
        <v>Other industrial products</v>
      </c>
    </row>
    <row r="253" spans="1:4">
      <c r="A253" s="3">
        <v>250</v>
      </c>
      <c r="B253" s="4" t="s">
        <v>501</v>
      </c>
      <c r="C253" s="8" t="s">
        <v>502</v>
      </c>
      <c r="D253" t="str">
        <f>_xlfn.XLOOKUP(1,BroadClassification!$D253:$Y253,BroadClassification!$D$3:$Y$3,"Error")</f>
        <v>Other industrial products</v>
      </c>
    </row>
    <row r="254" spans="1:4">
      <c r="A254" s="3">
        <v>251</v>
      </c>
      <c r="B254" s="4" t="s">
        <v>503</v>
      </c>
      <c r="C254" s="8" t="s">
        <v>504</v>
      </c>
      <c r="D254" t="str">
        <f>_xlfn.XLOOKUP(1,BroadClassification!$D254:$Y254,BroadClassification!$D$3:$Y$3,"Error")</f>
        <v>Other industrial products</v>
      </c>
    </row>
    <row r="255" spans="1:4">
      <c r="A255" s="3">
        <v>252</v>
      </c>
      <c r="B255" s="4" t="s">
        <v>505</v>
      </c>
      <c r="C255" s="8" t="s">
        <v>506</v>
      </c>
      <c r="D255" t="str">
        <f>_xlfn.XLOOKUP(1,BroadClassification!$D255:$Y255,BroadClassification!$D$3:$Y$3,"Error")</f>
        <v>Other industrial products</v>
      </c>
    </row>
    <row r="256" spans="1:4">
      <c r="A256" s="3">
        <v>253</v>
      </c>
      <c r="B256" s="4" t="s">
        <v>507</v>
      </c>
      <c r="C256" s="8" t="s">
        <v>508</v>
      </c>
      <c r="D256" t="str">
        <f>_xlfn.XLOOKUP(1,BroadClassification!$D256:$Y256,BroadClassification!$D$3:$Y$3,"Error")</f>
        <v>Other industrial products</v>
      </c>
    </row>
    <row r="257" spans="1:4">
      <c r="A257" s="3">
        <v>254</v>
      </c>
      <c r="B257" s="4" t="s">
        <v>509</v>
      </c>
      <c r="C257" s="8" t="s">
        <v>510</v>
      </c>
      <c r="D257" t="str">
        <f>_xlfn.XLOOKUP(1,BroadClassification!$D257:$Y257,BroadClassification!$D$3:$Y$3,"Error")</f>
        <v>Other industrial products</v>
      </c>
    </row>
    <row r="258" spans="1:4">
      <c r="A258" s="3">
        <v>255</v>
      </c>
      <c r="B258" s="4" t="s">
        <v>511</v>
      </c>
      <c r="C258" s="8" t="s">
        <v>512</v>
      </c>
      <c r="D258" t="str">
        <f>_xlfn.XLOOKUP(1,BroadClassification!$D258:$Y258,BroadClassification!$D$3:$Y$3,"Error")</f>
        <v>Other industrial products</v>
      </c>
    </row>
    <row r="259" spans="1:4">
      <c r="A259" s="3">
        <v>256</v>
      </c>
      <c r="B259" s="4" t="s">
        <v>513</v>
      </c>
      <c r="C259" s="8" t="s">
        <v>514</v>
      </c>
      <c r="D259" t="str">
        <f>_xlfn.XLOOKUP(1,BroadClassification!$D259:$Y259,BroadClassification!$D$3:$Y$3,"Error")</f>
        <v>Construction</v>
      </c>
    </row>
    <row r="260" spans="1:4">
      <c r="A260" s="3">
        <v>257</v>
      </c>
      <c r="B260" s="4" t="s">
        <v>515</v>
      </c>
      <c r="C260" s="8" t="s">
        <v>516</v>
      </c>
      <c r="D260" t="str">
        <f>_xlfn.XLOOKUP(1,BroadClassification!$D260:$Y260,BroadClassification!$D$3:$Y$3,"Error")</f>
        <v>Construction</v>
      </c>
    </row>
    <row r="261" spans="1:4">
      <c r="A261" s="3">
        <v>258</v>
      </c>
      <c r="B261" s="4" t="s">
        <v>517</v>
      </c>
      <c r="C261" s="8" t="s">
        <v>518</v>
      </c>
      <c r="D261" t="str">
        <f>_xlfn.XLOOKUP(1,BroadClassification!$D261:$Y261,BroadClassification!$D$3:$Y$3,"Error")</f>
        <v>Construction</v>
      </c>
    </row>
    <row r="262" spans="1:4">
      <c r="A262" s="3">
        <v>259</v>
      </c>
      <c r="B262" s="4" t="s">
        <v>519</v>
      </c>
      <c r="C262" s="8" t="s">
        <v>520</v>
      </c>
      <c r="D262" t="str">
        <f>_xlfn.XLOOKUP(1,BroadClassification!$D262:$Y262,BroadClassification!$D$3:$Y$3,"Error")</f>
        <v>Construction</v>
      </c>
    </row>
    <row r="263" spans="1:4">
      <c r="A263" s="3">
        <v>260</v>
      </c>
      <c r="B263" s="4" t="s">
        <v>521</v>
      </c>
      <c r="C263" s="8" t="s">
        <v>522</v>
      </c>
      <c r="D263" t="str">
        <f>_xlfn.XLOOKUP(1,BroadClassification!$D263:$Y263,BroadClassification!$D$3:$Y$3,"Error")</f>
        <v>Construction</v>
      </c>
    </row>
    <row r="264" spans="1:4">
      <c r="A264" s="3">
        <v>261</v>
      </c>
      <c r="B264" s="4" t="s">
        <v>523</v>
      </c>
      <c r="C264" s="8" t="s">
        <v>524</v>
      </c>
      <c r="D264" t="str">
        <f>_xlfn.XLOOKUP(1,BroadClassification!$D264:$Y264,BroadClassification!$D$3:$Y$3,"Error")</f>
        <v>Construction</v>
      </c>
    </row>
    <row r="265" spans="1:4">
      <c r="A265" s="3">
        <v>262</v>
      </c>
      <c r="B265" s="4" t="s">
        <v>525</v>
      </c>
      <c r="C265" s="8" t="s">
        <v>526</v>
      </c>
      <c r="D265" t="str">
        <f>_xlfn.XLOOKUP(1,BroadClassification!$D265:$Y265,BroadClassification!$D$3:$Y$3,"Error")</f>
        <v>Construction</v>
      </c>
    </row>
    <row r="266" spans="1:4">
      <c r="A266" s="3">
        <v>263</v>
      </c>
      <c r="B266" s="4" t="s">
        <v>527</v>
      </c>
      <c r="C266" s="8" t="s">
        <v>528</v>
      </c>
      <c r="D266" t="str">
        <f>_xlfn.XLOOKUP(1,BroadClassification!$D266:$Y266,BroadClassification!$D$3:$Y$3,"Error")</f>
        <v>Construction</v>
      </c>
    </row>
    <row r="267" spans="1:4">
      <c r="A267" s="3">
        <v>264</v>
      </c>
      <c r="B267" s="4" t="s">
        <v>529</v>
      </c>
      <c r="C267" s="8" t="s">
        <v>530</v>
      </c>
      <c r="D267" t="str">
        <f>_xlfn.XLOOKUP(1,BroadClassification!$D267:$Y267,BroadClassification!$D$3:$Y$3,"Error")</f>
        <v>Construction</v>
      </c>
    </row>
    <row r="268" spans="1:4">
      <c r="A268" s="3">
        <v>265</v>
      </c>
      <c r="B268" s="4" t="s">
        <v>531</v>
      </c>
      <c r="C268" s="8" t="s">
        <v>532</v>
      </c>
      <c r="D268" t="str">
        <f>_xlfn.XLOOKUP(1,BroadClassification!$D268:$Y268,BroadClassification!$D$3:$Y$3,"Error")</f>
        <v>Construction</v>
      </c>
    </row>
    <row r="269" spans="1:4">
      <c r="A269" s="3">
        <v>266</v>
      </c>
      <c r="B269" s="4" t="s">
        <v>533</v>
      </c>
      <c r="C269" s="8" t="s">
        <v>534</v>
      </c>
      <c r="D269" t="str">
        <f>_xlfn.XLOOKUP(1,BroadClassification!$D269:$Y269,BroadClassification!$D$3:$Y$3,"Error")</f>
        <v>Construction</v>
      </c>
    </row>
    <row r="270" spans="1:4">
      <c r="A270" s="3">
        <v>267</v>
      </c>
      <c r="B270" s="4" t="s">
        <v>535</v>
      </c>
      <c r="C270" s="8" t="s">
        <v>536</v>
      </c>
      <c r="D270" t="str">
        <f>_xlfn.XLOOKUP(1,BroadClassification!$D270:$Y270,BroadClassification!$D$3:$Y$3,"Error")</f>
        <v>Construction</v>
      </c>
    </row>
    <row r="271" spans="1:4">
      <c r="A271" s="3">
        <v>268</v>
      </c>
      <c r="B271" s="4" t="s">
        <v>537</v>
      </c>
      <c r="C271" s="8" t="s">
        <v>538</v>
      </c>
      <c r="D271" t="str">
        <f>_xlfn.XLOOKUP(1,BroadClassification!$D271:$Y271,BroadClassification!$D$3:$Y$3,"Error")</f>
        <v>Utility</v>
      </c>
    </row>
    <row r="272" spans="1:4">
      <c r="A272" s="3">
        <v>269</v>
      </c>
      <c r="B272" s="4" t="s">
        <v>539</v>
      </c>
      <c r="C272" s="8" t="s">
        <v>540</v>
      </c>
      <c r="D272" t="str">
        <f>_xlfn.XLOOKUP(1,BroadClassification!$D272:$Y272,BroadClassification!$D$3:$Y$3,"Error")</f>
        <v>Utility</v>
      </c>
    </row>
    <row r="273" spans="1:4">
      <c r="A273" s="3">
        <v>270</v>
      </c>
      <c r="B273" s="4" t="s">
        <v>541</v>
      </c>
      <c r="C273" s="8" t="s">
        <v>542</v>
      </c>
      <c r="D273" t="str">
        <f>_xlfn.XLOOKUP(1,BroadClassification!$D273:$Y273,BroadClassification!$D$3:$Y$3,"Error")</f>
        <v>Utility</v>
      </c>
    </row>
    <row r="274" spans="1:4">
      <c r="A274" s="3">
        <v>271</v>
      </c>
      <c r="B274" s="4" t="s">
        <v>543</v>
      </c>
      <c r="C274" s="8" t="s">
        <v>544</v>
      </c>
      <c r="D274" t="str">
        <f>_xlfn.XLOOKUP(1,BroadClassification!$D274:$Y274,BroadClassification!$D$3:$Y$3,"Error")</f>
        <v>Utility</v>
      </c>
    </row>
    <row r="275" spans="1:4">
      <c r="A275" s="3">
        <v>272</v>
      </c>
      <c r="B275" s="4" t="s">
        <v>545</v>
      </c>
      <c r="C275" s="8" t="s">
        <v>546</v>
      </c>
      <c r="D275" t="str">
        <f>_xlfn.XLOOKUP(1,BroadClassification!$D275:$Y275,BroadClassification!$D$3:$Y$3,"Error")</f>
        <v>Utility</v>
      </c>
    </row>
    <row r="276" spans="1:4">
      <c r="A276" s="3">
        <v>273</v>
      </c>
      <c r="B276" s="4" t="s">
        <v>547</v>
      </c>
      <c r="C276" s="8" t="s">
        <v>548</v>
      </c>
      <c r="D276" t="str">
        <f>_xlfn.XLOOKUP(1,BroadClassification!$D276:$Y276,BroadClassification!$D$3:$Y$3,"Error")</f>
        <v>Utility</v>
      </c>
    </row>
    <row r="277" spans="1:4">
      <c r="A277" s="3">
        <v>274</v>
      </c>
      <c r="B277" s="4" t="s">
        <v>549</v>
      </c>
      <c r="C277" s="8" t="s">
        <v>550</v>
      </c>
      <c r="D277" t="str">
        <f>_xlfn.XLOOKUP(1,BroadClassification!$D277:$Y277,BroadClassification!$D$3:$Y$3,"Error")</f>
        <v>Utility</v>
      </c>
    </row>
    <row r="278" spans="1:4">
      <c r="A278" s="3">
        <v>275</v>
      </c>
      <c r="B278" s="4" t="s">
        <v>551</v>
      </c>
      <c r="C278" s="8" t="s">
        <v>552</v>
      </c>
      <c r="D278" t="str">
        <f>_xlfn.XLOOKUP(1,BroadClassification!$D278:$Y278,BroadClassification!$D$3:$Y$3,"Error")</f>
        <v>Utility</v>
      </c>
    </row>
    <row r="279" spans="1:4">
      <c r="A279" s="3">
        <v>276</v>
      </c>
      <c r="B279" s="4" t="s">
        <v>553</v>
      </c>
      <c r="C279" s="8" t="s">
        <v>554</v>
      </c>
      <c r="D279" t="str">
        <f>_xlfn.XLOOKUP(1,BroadClassification!$D279:$Y279,BroadClassification!$D$3:$Y$3,"Error")</f>
        <v>Utility</v>
      </c>
    </row>
    <row r="280" spans="1:4">
      <c r="A280" s="3">
        <v>277</v>
      </c>
      <c r="B280" s="4" t="s">
        <v>555</v>
      </c>
      <c r="C280" s="8" t="s">
        <v>556</v>
      </c>
      <c r="D280" t="str">
        <f>_xlfn.XLOOKUP(1,BroadClassification!$D280:$Y280,BroadClassification!$D$3:$Y$3,"Error")</f>
        <v>Services</v>
      </c>
    </row>
    <row r="281" spans="1:4">
      <c r="A281" s="3">
        <v>278</v>
      </c>
      <c r="B281" s="4" t="s">
        <v>557</v>
      </c>
      <c r="C281" s="8" t="s">
        <v>558</v>
      </c>
      <c r="D281" t="str">
        <f>_xlfn.XLOOKUP(1,BroadClassification!$D281:$Y281,BroadClassification!$D$3:$Y$3,"Error")</f>
        <v>Services</v>
      </c>
    </row>
    <row r="282" spans="1:4">
      <c r="A282" s="3">
        <v>279</v>
      </c>
      <c r="B282" s="4" t="s">
        <v>559</v>
      </c>
      <c r="C282" s="8" t="s">
        <v>560</v>
      </c>
      <c r="D282" t="str">
        <f>_xlfn.XLOOKUP(1,BroadClassification!$D282:$Y282,BroadClassification!$D$3:$Y$3,"Error")</f>
        <v>Services</v>
      </c>
    </row>
    <row r="283" spans="1:4">
      <c r="A283" s="3">
        <v>280</v>
      </c>
      <c r="B283" s="4" t="s">
        <v>561</v>
      </c>
      <c r="C283" s="8" t="s">
        <v>562</v>
      </c>
      <c r="D283" t="str">
        <f>_xlfn.XLOOKUP(1,BroadClassification!$D283:$Y283,BroadClassification!$D$3:$Y$3,"Error")</f>
        <v>Services</v>
      </c>
    </row>
    <row r="284" spans="1:4">
      <c r="A284" s="3">
        <v>281</v>
      </c>
      <c r="B284" s="4" t="s">
        <v>563</v>
      </c>
      <c r="C284" s="8" t="s">
        <v>564</v>
      </c>
      <c r="D284" t="str">
        <f>_xlfn.XLOOKUP(1,BroadClassification!$D284:$Y284,BroadClassification!$D$3:$Y$3,"Error")</f>
        <v>Services</v>
      </c>
    </row>
    <row r="285" spans="1:4">
      <c r="A285" s="3">
        <v>282</v>
      </c>
      <c r="B285" s="4" t="s">
        <v>565</v>
      </c>
      <c r="C285" s="8" t="s">
        <v>566</v>
      </c>
      <c r="D285" t="str">
        <f>_xlfn.XLOOKUP(1,BroadClassification!$D285:$Y285,BroadClassification!$D$3:$Y$3,"Error")</f>
        <v>Real estate</v>
      </c>
    </row>
    <row r="286" spans="1:4">
      <c r="A286" s="3">
        <v>283</v>
      </c>
      <c r="B286" s="4" t="s">
        <v>567</v>
      </c>
      <c r="C286" s="8" t="s">
        <v>568</v>
      </c>
      <c r="D286" t="str">
        <f>_xlfn.XLOOKUP(1,BroadClassification!$D286:$Y286,BroadClassification!$D$3:$Y$3,"Error")</f>
        <v>Real estate</v>
      </c>
    </row>
    <row r="287" spans="1:4">
      <c r="A287" s="3">
        <v>284</v>
      </c>
      <c r="B287" s="4" t="s">
        <v>569</v>
      </c>
      <c r="C287" s="8" t="s">
        <v>570</v>
      </c>
      <c r="D287" t="str">
        <f>_xlfn.XLOOKUP(1,BroadClassification!$D287:$Y287,BroadClassification!$D$3:$Y$3,"Error")</f>
        <v>Real estate</v>
      </c>
    </row>
    <row r="288" spans="1:4">
      <c r="A288" s="3">
        <v>285</v>
      </c>
      <c r="B288" s="4" t="s">
        <v>571</v>
      </c>
      <c r="C288" s="8" t="s">
        <v>572</v>
      </c>
      <c r="D288" t="str">
        <f>_xlfn.XLOOKUP(1,BroadClassification!$D288:$Y288,BroadClassification!$D$3:$Y$3,"Error")</f>
        <v>Real estate</v>
      </c>
    </row>
    <row r="289" spans="1:4">
      <c r="A289" s="3">
        <v>286</v>
      </c>
      <c r="B289" s="4" t="s">
        <v>573</v>
      </c>
      <c r="C289" s="8" t="s">
        <v>574</v>
      </c>
      <c r="D289" t="str">
        <f>_xlfn.XLOOKUP(1,BroadClassification!$D289:$Y289,BroadClassification!$D$3:$Y$3,"Error")</f>
        <v>Services</v>
      </c>
    </row>
    <row r="290" spans="1:4">
      <c r="A290" s="3">
        <v>287</v>
      </c>
      <c r="B290" s="4" t="s">
        <v>575</v>
      </c>
      <c r="C290" s="8" t="s">
        <v>576</v>
      </c>
      <c r="D290" t="str">
        <f>_xlfn.XLOOKUP(1,BroadClassification!$D290:$Y290,BroadClassification!$D$3:$Y$3,"Error")</f>
        <v>Services</v>
      </c>
    </row>
    <row r="291" spans="1:4">
      <c r="A291" s="3">
        <v>288</v>
      </c>
      <c r="B291" s="4" t="s">
        <v>577</v>
      </c>
      <c r="C291" s="8" t="s">
        <v>578</v>
      </c>
      <c r="D291" t="str">
        <f>_xlfn.XLOOKUP(1,BroadClassification!$D291:$Y291,BroadClassification!$D$3:$Y$3,"Error")</f>
        <v>Services</v>
      </c>
    </row>
    <row r="292" spans="1:4">
      <c r="A292" s="3">
        <v>289</v>
      </c>
      <c r="B292" s="4" t="s">
        <v>579</v>
      </c>
      <c r="C292" s="8" t="s">
        <v>580</v>
      </c>
      <c r="D292" t="str">
        <f>_xlfn.XLOOKUP(1,BroadClassification!$D292:$Y292,BroadClassification!$D$3:$Y$3,"Error")</f>
        <v>Services</v>
      </c>
    </row>
    <row r="293" spans="1:4">
      <c r="A293" s="3">
        <v>290</v>
      </c>
      <c r="B293" s="4" t="s">
        <v>581</v>
      </c>
      <c r="C293" s="8" t="s">
        <v>582</v>
      </c>
      <c r="D293" t="str">
        <f>_xlfn.XLOOKUP(1,BroadClassification!$D293:$Y293,BroadClassification!$D$3:$Y$3,"Error")</f>
        <v>Services</v>
      </c>
    </row>
    <row r="294" spans="1:4">
      <c r="A294" s="3">
        <v>291</v>
      </c>
      <c r="B294" s="4" t="s">
        <v>583</v>
      </c>
      <c r="C294" s="8" t="s">
        <v>584</v>
      </c>
      <c r="D294" t="str">
        <f>_xlfn.XLOOKUP(1,BroadClassification!$D294:$Y294,BroadClassification!$D$3:$Y$3,"Error")</f>
        <v>Services</v>
      </c>
    </row>
    <row r="295" spans="1:4">
      <c r="A295" s="3">
        <v>292</v>
      </c>
      <c r="B295" s="4" t="s">
        <v>585</v>
      </c>
      <c r="C295" s="8" t="s">
        <v>586</v>
      </c>
      <c r="D295" t="str">
        <f>_xlfn.XLOOKUP(1,BroadClassification!$D295:$Y295,BroadClassification!$D$3:$Y$3,"Error")</f>
        <v>Services</v>
      </c>
    </row>
    <row r="296" spans="1:4">
      <c r="A296" s="3">
        <v>293</v>
      </c>
      <c r="B296" s="4" t="s">
        <v>587</v>
      </c>
      <c r="C296" s="8" t="s">
        <v>588</v>
      </c>
      <c r="D296" t="str">
        <f>_xlfn.XLOOKUP(1,BroadClassification!$D296:$Y296,BroadClassification!$D$3:$Y$3,"Error")</f>
        <v>Services</v>
      </c>
    </row>
    <row r="297" spans="1:4">
      <c r="A297" s="3">
        <v>294</v>
      </c>
      <c r="B297" s="4" t="s">
        <v>589</v>
      </c>
      <c r="C297" s="8" t="s">
        <v>590</v>
      </c>
      <c r="D297" t="str">
        <f>_xlfn.XLOOKUP(1,BroadClassification!$D297:$Y297,BroadClassification!$D$3:$Y$3,"Error")</f>
        <v>Services</v>
      </c>
    </row>
    <row r="298" spans="1:4">
      <c r="A298" s="3">
        <v>295</v>
      </c>
      <c r="B298" s="4" t="s">
        <v>591</v>
      </c>
      <c r="C298" s="8" t="s">
        <v>592</v>
      </c>
      <c r="D298" t="str">
        <f>_xlfn.XLOOKUP(1,BroadClassification!$D298:$Y298,BroadClassification!$D$3:$Y$3,"Error")</f>
        <v>Services</v>
      </c>
    </row>
    <row r="299" spans="1:4">
      <c r="A299" s="3">
        <v>296</v>
      </c>
      <c r="B299" s="4" t="s">
        <v>593</v>
      </c>
      <c r="C299" s="8" t="s">
        <v>594</v>
      </c>
      <c r="D299" t="str">
        <f>_xlfn.XLOOKUP(1,BroadClassification!$D299:$Y299,BroadClassification!$D$3:$Y$3,"Error")</f>
        <v>Services</v>
      </c>
    </row>
    <row r="300" spans="1:4">
      <c r="A300" s="3">
        <v>297</v>
      </c>
      <c r="B300" s="4" t="s">
        <v>595</v>
      </c>
      <c r="C300" s="8" t="s">
        <v>596</v>
      </c>
      <c r="D300" t="str">
        <f>_xlfn.XLOOKUP(1,BroadClassification!$D300:$Y300,BroadClassification!$D$3:$Y$3,"Error")</f>
        <v>Services</v>
      </c>
    </row>
    <row r="301" spans="1:4">
      <c r="A301" s="3">
        <v>298</v>
      </c>
      <c r="B301" s="4" t="s">
        <v>597</v>
      </c>
      <c r="C301" s="8" t="s">
        <v>598</v>
      </c>
      <c r="D301" t="str">
        <f>_xlfn.XLOOKUP(1,BroadClassification!$D301:$Y301,BroadClassification!$D$3:$Y$3,"Error")</f>
        <v>Services</v>
      </c>
    </row>
    <row r="302" spans="1:4">
      <c r="A302" s="3">
        <v>299</v>
      </c>
      <c r="B302" s="4" t="s">
        <v>599</v>
      </c>
      <c r="C302" s="8" t="s">
        <v>600</v>
      </c>
      <c r="D302" t="str">
        <f>_xlfn.XLOOKUP(1,BroadClassification!$D302:$Y302,BroadClassification!$D$3:$Y$3,"Error")</f>
        <v>Services</v>
      </c>
    </row>
    <row r="303" spans="1:4">
      <c r="A303" s="3">
        <v>300</v>
      </c>
      <c r="B303" s="4" t="s">
        <v>601</v>
      </c>
      <c r="C303" s="8" t="s">
        <v>602</v>
      </c>
      <c r="D303" t="str">
        <f>_xlfn.XLOOKUP(1,BroadClassification!$D303:$Y303,BroadClassification!$D$3:$Y$3,"Error")</f>
        <v>Services</v>
      </c>
    </row>
    <row r="304" spans="1:4">
      <c r="A304" s="3">
        <v>301</v>
      </c>
      <c r="B304" s="4" t="s">
        <v>603</v>
      </c>
      <c r="C304" s="8" t="s">
        <v>604</v>
      </c>
      <c r="D304" t="str">
        <f>_xlfn.XLOOKUP(1,BroadClassification!$D304:$Y304,BroadClassification!$D$3:$Y$3,"Error")</f>
        <v>Services</v>
      </c>
    </row>
    <row r="305" spans="1:4">
      <c r="A305" s="3">
        <v>302</v>
      </c>
      <c r="B305" s="4" t="s">
        <v>605</v>
      </c>
      <c r="C305" s="8" t="s">
        <v>606</v>
      </c>
      <c r="D305" t="str">
        <f>_xlfn.XLOOKUP(1,BroadClassification!$D305:$Y305,BroadClassification!$D$3:$Y$3,"Error")</f>
        <v>Services</v>
      </c>
    </row>
    <row r="306" spans="1:4">
      <c r="A306" s="3">
        <v>303</v>
      </c>
      <c r="B306" s="4" t="s">
        <v>607</v>
      </c>
      <c r="C306" s="8" t="s">
        <v>608</v>
      </c>
      <c r="D306" t="str">
        <f>_xlfn.XLOOKUP(1,BroadClassification!$D306:$Y306,BroadClassification!$D$3:$Y$3,"Error")</f>
        <v>Services</v>
      </c>
    </row>
    <row r="307" spans="1:4">
      <c r="A307" s="3">
        <v>304</v>
      </c>
      <c r="B307" s="4" t="s">
        <v>609</v>
      </c>
      <c r="C307" s="8" t="s">
        <v>610</v>
      </c>
      <c r="D307" t="str">
        <f>_xlfn.XLOOKUP(1,BroadClassification!$D307:$Y307,BroadClassification!$D$3:$Y$3,"Error")</f>
        <v>Services</v>
      </c>
    </row>
    <row r="308" spans="1:4">
      <c r="A308" s="3">
        <v>305</v>
      </c>
      <c r="B308" s="4" t="s">
        <v>611</v>
      </c>
      <c r="C308" s="8" t="s">
        <v>612</v>
      </c>
      <c r="D308" t="str">
        <f>_xlfn.XLOOKUP(1,BroadClassification!$D308:$Y308,BroadClassification!$D$3:$Y$3,"Error")</f>
        <v>Services</v>
      </c>
    </row>
    <row r="309" spans="1:4">
      <c r="A309" s="3">
        <v>306</v>
      </c>
      <c r="B309" s="4" t="s">
        <v>613</v>
      </c>
      <c r="C309" s="8" t="s">
        <v>614</v>
      </c>
      <c r="D309" t="str">
        <f>_xlfn.XLOOKUP(1,BroadClassification!$D309:$Y309,BroadClassification!$D$3:$Y$3,"Error")</f>
        <v>Communications</v>
      </c>
    </row>
    <row r="310" spans="1:4">
      <c r="A310" s="3">
        <v>307</v>
      </c>
      <c r="B310" s="4" t="s">
        <v>615</v>
      </c>
      <c r="C310" s="8" t="s">
        <v>616</v>
      </c>
      <c r="D310" t="str">
        <f>_xlfn.XLOOKUP(1,BroadClassification!$D310:$Y310,BroadClassification!$D$3:$Y$3,"Error")</f>
        <v>Communications</v>
      </c>
    </row>
    <row r="311" spans="1:4">
      <c r="A311" s="3">
        <v>308</v>
      </c>
      <c r="B311" s="4" t="s">
        <v>617</v>
      </c>
      <c r="C311" s="8" t="s">
        <v>618</v>
      </c>
      <c r="D311" t="str">
        <f>_xlfn.XLOOKUP(1,BroadClassification!$D311:$Y311,BroadClassification!$D$3:$Y$3,"Error")</f>
        <v>Communications</v>
      </c>
    </row>
    <row r="312" spans="1:4">
      <c r="A312" s="3">
        <v>309</v>
      </c>
      <c r="B312" s="4" t="s">
        <v>619</v>
      </c>
      <c r="C312" s="8" t="s">
        <v>620</v>
      </c>
      <c r="D312" t="str">
        <f>_xlfn.XLOOKUP(1,BroadClassification!$D312:$Y312,BroadClassification!$D$3:$Y$3,"Error")</f>
        <v>Communications</v>
      </c>
    </row>
    <row r="313" spans="1:4">
      <c r="A313" s="3">
        <v>310</v>
      </c>
      <c r="B313" s="4" t="s">
        <v>621</v>
      </c>
      <c r="C313" s="8" t="s">
        <v>622</v>
      </c>
      <c r="D313" t="str">
        <f>_xlfn.XLOOKUP(1,BroadClassification!$D313:$Y313,BroadClassification!$D$3:$Y$3,"Error")</f>
        <v>Communications</v>
      </c>
    </row>
    <row r="314" spans="1:4">
      <c r="A314" s="3">
        <v>311</v>
      </c>
      <c r="B314" s="4" t="s">
        <v>623</v>
      </c>
      <c r="C314" s="8" t="s">
        <v>624</v>
      </c>
      <c r="D314" t="str">
        <f>_xlfn.XLOOKUP(1,BroadClassification!$D314:$Y314,BroadClassification!$D$3:$Y$3,"Error")</f>
        <v>Communications</v>
      </c>
    </row>
    <row r="315" spans="1:4">
      <c r="A315" s="3">
        <v>312</v>
      </c>
      <c r="B315" s="4" t="s">
        <v>625</v>
      </c>
      <c r="C315" s="8" t="s">
        <v>626</v>
      </c>
      <c r="D315" t="str">
        <f>_xlfn.XLOOKUP(1,BroadClassification!$D315:$Y315,BroadClassification!$D$3:$Y$3,"Error")</f>
        <v>Communications</v>
      </c>
    </row>
    <row r="316" spans="1:4">
      <c r="A316" s="3">
        <v>313</v>
      </c>
      <c r="B316" s="4" t="s">
        <v>627</v>
      </c>
      <c r="C316" s="8" t="s">
        <v>628</v>
      </c>
      <c r="D316" t="str">
        <f>_xlfn.XLOOKUP(1,BroadClassification!$D316:$Y316,BroadClassification!$D$3:$Y$3,"Error")</f>
        <v>Communications</v>
      </c>
    </row>
    <row r="317" spans="1:4">
      <c r="A317" s="3">
        <v>314</v>
      </c>
      <c r="B317" s="4" t="s">
        <v>629</v>
      </c>
      <c r="C317" s="8" t="s">
        <v>630</v>
      </c>
      <c r="D317" t="str">
        <f>_xlfn.XLOOKUP(1,BroadClassification!$D317:$Y317,BroadClassification!$D$3:$Y$3,"Error")</f>
        <v>Communications</v>
      </c>
    </row>
    <row r="318" spans="1:4">
      <c r="A318" s="3">
        <v>315</v>
      </c>
      <c r="B318" s="4" t="s">
        <v>631</v>
      </c>
      <c r="C318" s="8" t="s">
        <v>632</v>
      </c>
      <c r="D318" t="str">
        <f>_xlfn.XLOOKUP(1,BroadClassification!$D318:$Y318,BroadClassification!$D$3:$Y$3,"Error")</f>
        <v>Communications</v>
      </c>
    </row>
    <row r="319" spans="1:4">
      <c r="A319" s="3">
        <v>316</v>
      </c>
      <c r="B319" s="4" t="s">
        <v>633</v>
      </c>
      <c r="C319" s="8" t="s">
        <v>634</v>
      </c>
      <c r="D319" t="str">
        <f>_xlfn.XLOOKUP(1,BroadClassification!$D319:$Y319,BroadClassification!$D$3:$Y$3,"Error")</f>
        <v>Communications</v>
      </c>
    </row>
    <row r="320" spans="1:4">
      <c r="A320" s="3">
        <v>317</v>
      </c>
      <c r="B320" s="4" t="s">
        <v>635</v>
      </c>
      <c r="C320" s="8" t="s">
        <v>636</v>
      </c>
      <c r="D320" t="str">
        <f>_xlfn.XLOOKUP(1,BroadClassification!$D320:$Y320,BroadClassification!$D$3:$Y$3,"Error")</f>
        <v>Services</v>
      </c>
    </row>
    <row r="321" spans="1:4">
      <c r="A321" s="3">
        <v>318</v>
      </c>
      <c r="B321" s="4" t="s">
        <v>637</v>
      </c>
      <c r="C321" s="8" t="s">
        <v>638</v>
      </c>
      <c r="D321" t="str">
        <f>_xlfn.XLOOKUP(1,BroadClassification!$D321:$Y321,BroadClassification!$D$3:$Y$3,"Error")</f>
        <v>Services</v>
      </c>
    </row>
    <row r="322" spans="1:4">
      <c r="A322" s="3">
        <v>319</v>
      </c>
      <c r="B322" s="4" t="s">
        <v>639</v>
      </c>
      <c r="C322" s="8" t="s">
        <v>640</v>
      </c>
      <c r="D322" t="str">
        <f>_xlfn.XLOOKUP(1,BroadClassification!$D322:$Y322,BroadClassification!$D$3:$Y$3,"Error")</f>
        <v>Services</v>
      </c>
    </row>
    <row r="323" spans="1:4">
      <c r="A323" s="3">
        <v>320</v>
      </c>
      <c r="B323" s="4" t="s">
        <v>641</v>
      </c>
      <c r="C323" s="8" t="s">
        <v>642</v>
      </c>
      <c r="D323" t="str">
        <f>_xlfn.XLOOKUP(1,BroadClassification!$D323:$Y323,BroadClassification!$D$3:$Y$3,"Error")</f>
        <v>Services</v>
      </c>
    </row>
    <row r="324" spans="1:4">
      <c r="A324" s="3">
        <v>321</v>
      </c>
      <c r="B324" s="4" t="s">
        <v>643</v>
      </c>
      <c r="C324" s="8" t="s">
        <v>644</v>
      </c>
      <c r="D324" t="str">
        <f>_xlfn.XLOOKUP(1,BroadClassification!$D324:$Y324,BroadClassification!$D$3:$Y$3,"Error")</f>
        <v>Services</v>
      </c>
    </row>
    <row r="325" spans="1:4">
      <c r="A325" s="3">
        <v>322</v>
      </c>
      <c r="B325" s="4" t="s">
        <v>645</v>
      </c>
      <c r="C325" s="8" t="s">
        <v>646</v>
      </c>
      <c r="D325" t="str">
        <f>_xlfn.XLOOKUP(1,BroadClassification!$D325:$Y325,BroadClassification!$D$3:$Y$3,"Error")</f>
        <v>Services</v>
      </c>
    </row>
    <row r="326" spans="1:4">
      <c r="A326" s="3">
        <v>323</v>
      </c>
      <c r="B326" s="4" t="s">
        <v>647</v>
      </c>
      <c r="C326" s="8" t="s">
        <v>648</v>
      </c>
      <c r="D326" t="str">
        <f>_xlfn.XLOOKUP(1,BroadClassification!$D326:$Y326,BroadClassification!$D$3:$Y$3,"Error")</f>
        <v>Services</v>
      </c>
    </row>
    <row r="327" spans="1:4">
      <c r="A327" s="3">
        <v>324</v>
      </c>
      <c r="B327" s="4" t="s">
        <v>649</v>
      </c>
      <c r="C327" s="8" t="s">
        <v>650</v>
      </c>
      <c r="D327" t="str">
        <f>_xlfn.XLOOKUP(1,BroadClassification!$D327:$Y327,BroadClassification!$D$3:$Y$3,"Error")</f>
        <v>Services</v>
      </c>
    </row>
    <row r="328" spans="1:4">
      <c r="A328" s="3">
        <v>325</v>
      </c>
      <c r="B328" s="4" t="s">
        <v>651</v>
      </c>
      <c r="C328" s="8" t="s">
        <v>652</v>
      </c>
      <c r="D328" t="str">
        <f>_xlfn.XLOOKUP(1,BroadClassification!$D328:$Y328,BroadClassification!$D$3:$Y$3,"Error")</f>
        <v>Services</v>
      </c>
    </row>
    <row r="329" spans="1:4">
      <c r="A329" s="3">
        <v>326</v>
      </c>
      <c r="B329" s="4" t="s">
        <v>653</v>
      </c>
      <c r="C329" s="8" t="s">
        <v>654</v>
      </c>
      <c r="D329" t="str">
        <f>_xlfn.XLOOKUP(1,BroadClassification!$D329:$Y329,BroadClassification!$D$3:$Y$3,"Error")</f>
        <v>Services</v>
      </c>
    </row>
    <row r="330" spans="1:4">
      <c r="A330" s="3">
        <v>327</v>
      </c>
      <c r="B330" s="4" t="s">
        <v>655</v>
      </c>
      <c r="C330" s="8" t="s">
        <v>656</v>
      </c>
      <c r="D330" t="str">
        <f>_xlfn.XLOOKUP(1,BroadClassification!$D330:$Y330,BroadClassification!$D$3:$Y$3,"Error")</f>
        <v>Services</v>
      </c>
    </row>
    <row r="331" spans="1:4">
      <c r="A331" s="3">
        <v>328</v>
      </c>
      <c r="B331" s="4" t="s">
        <v>657</v>
      </c>
      <c r="C331" s="8" t="s">
        <v>658</v>
      </c>
      <c r="D331" t="str">
        <f>_xlfn.XLOOKUP(1,BroadClassification!$D331:$Y331,BroadClassification!$D$3:$Y$3,"Error")</f>
        <v>Services</v>
      </c>
    </row>
    <row r="332" spans="1:4">
      <c r="A332" s="3">
        <v>329</v>
      </c>
      <c r="B332" s="4" t="s">
        <v>659</v>
      </c>
      <c r="C332" s="8" t="s">
        <v>660</v>
      </c>
      <c r="D332" t="str">
        <f>_xlfn.XLOOKUP(1,BroadClassification!$D332:$Y332,BroadClassification!$D$3:$Y$3,"Error")</f>
        <v>Services</v>
      </c>
    </row>
    <row r="333" spans="1:4">
      <c r="A333" s="3">
        <v>330</v>
      </c>
      <c r="B333" s="4" t="s">
        <v>661</v>
      </c>
      <c r="C333" s="8" t="s">
        <v>662</v>
      </c>
      <c r="D333" t="str">
        <f>_xlfn.XLOOKUP(1,BroadClassification!$D333:$Y333,BroadClassification!$D$3:$Y$3,"Error")</f>
        <v>Services</v>
      </c>
    </row>
    <row r="334" spans="1:4">
      <c r="A334" s="3">
        <v>331</v>
      </c>
      <c r="B334" s="4" t="s">
        <v>663</v>
      </c>
      <c r="C334" s="8" t="s">
        <v>664</v>
      </c>
      <c r="D334" t="str">
        <f>_xlfn.XLOOKUP(1,BroadClassification!$D334:$Y334,BroadClassification!$D$3:$Y$3,"Error")</f>
        <v>Services</v>
      </c>
    </row>
    <row r="335" spans="1:4">
      <c r="A335" s="3">
        <v>332</v>
      </c>
      <c r="B335" s="4" t="s">
        <v>665</v>
      </c>
      <c r="C335" s="8" t="s">
        <v>666</v>
      </c>
      <c r="D335" t="str">
        <f>_xlfn.XLOOKUP(1,BroadClassification!$D335:$Y335,BroadClassification!$D$3:$Y$3,"Error")</f>
        <v>Services</v>
      </c>
    </row>
    <row r="336" spans="1:4">
      <c r="A336" s="3">
        <v>333</v>
      </c>
      <c r="B336" s="4" t="s">
        <v>667</v>
      </c>
      <c r="C336" s="8" t="s">
        <v>668</v>
      </c>
      <c r="D336" t="str">
        <f>_xlfn.XLOOKUP(1,BroadClassification!$D336:$Y336,BroadClassification!$D$3:$Y$3,"Error")</f>
        <v>Services</v>
      </c>
    </row>
    <row r="337" spans="1:4">
      <c r="A337" s="3">
        <v>334</v>
      </c>
      <c r="B337" s="4" t="s">
        <v>669</v>
      </c>
      <c r="C337" s="8" t="s">
        <v>670</v>
      </c>
      <c r="D337" t="str">
        <f>_xlfn.XLOOKUP(1,BroadClassification!$D337:$Y337,BroadClassification!$D$3:$Y$3,"Error")</f>
        <v>Medical &amp; Health care</v>
      </c>
    </row>
    <row r="338" spans="1:4">
      <c r="A338" s="3">
        <v>335</v>
      </c>
      <c r="B338" s="4" t="s">
        <v>671</v>
      </c>
      <c r="C338" s="8" t="s">
        <v>672</v>
      </c>
      <c r="D338" t="str">
        <f>_xlfn.XLOOKUP(1,BroadClassification!$D338:$Y338,BroadClassification!$D$3:$Y$3,"Error")</f>
        <v>Medical &amp; Health care</v>
      </c>
    </row>
    <row r="339" spans="1:4">
      <c r="A339" s="3">
        <v>336</v>
      </c>
      <c r="B339" s="4" t="s">
        <v>673</v>
      </c>
      <c r="C339" s="8" t="s">
        <v>674</v>
      </c>
      <c r="D339" t="str">
        <f>_xlfn.XLOOKUP(1,BroadClassification!$D339:$Y339,BroadClassification!$D$3:$Y$3,"Error")</f>
        <v>Medical &amp; Health care</v>
      </c>
    </row>
    <row r="340" spans="1:4">
      <c r="A340" s="3">
        <v>337</v>
      </c>
      <c r="B340" s="4" t="s">
        <v>675</v>
      </c>
      <c r="C340" s="8" t="s">
        <v>676</v>
      </c>
      <c r="D340" t="str">
        <f>_xlfn.XLOOKUP(1,BroadClassification!$D340:$Y340,BroadClassification!$D$3:$Y$3,"Error")</f>
        <v>Medical &amp; Health care</v>
      </c>
    </row>
    <row r="341" spans="1:4">
      <c r="A341" s="3">
        <v>338</v>
      </c>
      <c r="B341" s="4" t="s">
        <v>677</v>
      </c>
      <c r="C341" s="8" t="s">
        <v>678</v>
      </c>
      <c r="D341" t="str">
        <f>_xlfn.XLOOKUP(1,BroadClassification!$D341:$Y341,BroadClassification!$D$3:$Y$3,"Error")</f>
        <v>Medical &amp; Health care</v>
      </c>
    </row>
    <row r="342" spans="1:4">
      <c r="A342" s="3">
        <v>339</v>
      </c>
      <c r="B342" s="4" t="s">
        <v>679</v>
      </c>
      <c r="C342" s="8" t="s">
        <v>680</v>
      </c>
      <c r="D342" t="str">
        <f>_xlfn.XLOOKUP(1,BroadClassification!$D342:$Y342,BroadClassification!$D$3:$Y$3,"Error")</f>
        <v>Medical &amp; Health care</v>
      </c>
    </row>
    <row r="343" spans="1:4">
      <c r="A343" s="3">
        <v>340</v>
      </c>
      <c r="B343" s="4" t="s">
        <v>681</v>
      </c>
      <c r="C343" s="8" t="s">
        <v>682</v>
      </c>
      <c r="D343" t="str">
        <f>_xlfn.XLOOKUP(1,BroadClassification!$D343:$Y343,BroadClassification!$D$3:$Y$3,"Error")</f>
        <v>Medical &amp; Health care</v>
      </c>
    </row>
    <row r="344" spans="1:4">
      <c r="A344" s="3">
        <v>341</v>
      </c>
      <c r="B344" s="4" t="s">
        <v>683</v>
      </c>
      <c r="C344" s="8" t="s">
        <v>684</v>
      </c>
      <c r="D344" t="str">
        <f>_xlfn.XLOOKUP(1,BroadClassification!$D344:$Y344,BroadClassification!$D$3:$Y$3,"Error")</f>
        <v>Medical &amp; Health care</v>
      </c>
    </row>
    <row r="345" spans="1:4">
      <c r="A345" s="3">
        <v>342</v>
      </c>
      <c r="B345" s="4" t="s">
        <v>685</v>
      </c>
      <c r="C345" s="8" t="s">
        <v>686</v>
      </c>
      <c r="D345" t="str">
        <f>_xlfn.XLOOKUP(1,BroadClassification!$D345:$Y345,BroadClassification!$D$3:$Y$3,"Error")</f>
        <v>Medical &amp; Health care</v>
      </c>
    </row>
    <row r="346" spans="1:4">
      <c r="A346" s="3">
        <v>343</v>
      </c>
      <c r="B346" s="4" t="s">
        <v>687</v>
      </c>
      <c r="C346" s="8" t="s">
        <v>688</v>
      </c>
      <c r="D346" t="str">
        <f>_xlfn.XLOOKUP(1,BroadClassification!$D346:$Y346,BroadClassification!$D$3:$Y$3,"Error")</f>
        <v>Medical &amp; Health care</v>
      </c>
    </row>
    <row r="347" spans="1:4">
      <c r="A347" s="3">
        <v>344</v>
      </c>
      <c r="B347" s="4" t="s">
        <v>689</v>
      </c>
      <c r="C347" s="8" t="s">
        <v>690</v>
      </c>
      <c r="D347" t="str">
        <f>_xlfn.XLOOKUP(1,BroadClassification!$D347:$Y347,BroadClassification!$D$3:$Y$3,"Error")</f>
        <v>Medical &amp; Health care</v>
      </c>
    </row>
    <row r="348" spans="1:4">
      <c r="A348" s="3">
        <v>345</v>
      </c>
      <c r="B348" s="4" t="s">
        <v>691</v>
      </c>
      <c r="C348" s="8" t="s">
        <v>692</v>
      </c>
      <c r="D348" t="str">
        <f>_xlfn.XLOOKUP(1,BroadClassification!$D348:$Y348,BroadClassification!$D$3:$Y$3,"Error")</f>
        <v>Medical &amp; Health care</v>
      </c>
    </row>
    <row r="349" spans="1:4">
      <c r="A349" s="3">
        <v>346</v>
      </c>
      <c r="B349" s="4" t="s">
        <v>693</v>
      </c>
      <c r="C349" s="8" t="s">
        <v>694</v>
      </c>
      <c r="D349" t="str">
        <f>_xlfn.XLOOKUP(1,BroadClassification!$D349:$Y349,BroadClassification!$D$3:$Y$3,"Error")</f>
        <v>Medical &amp; Health care</v>
      </c>
    </row>
    <row r="350" spans="1:4">
      <c r="A350" s="3">
        <v>347</v>
      </c>
      <c r="B350" s="4" t="s">
        <v>695</v>
      </c>
      <c r="C350" s="8" t="s">
        <v>696</v>
      </c>
      <c r="D350" t="str">
        <f>_xlfn.XLOOKUP(1,BroadClassification!$D350:$Y350,BroadClassification!$D$3:$Y$3,"Error")</f>
        <v>Services</v>
      </c>
    </row>
    <row r="351" spans="1:4">
      <c r="A351" s="3">
        <v>348</v>
      </c>
      <c r="B351" s="4" t="s">
        <v>697</v>
      </c>
      <c r="C351" s="8" t="s">
        <v>698</v>
      </c>
      <c r="D351" t="str">
        <f>_xlfn.XLOOKUP(1,BroadClassification!$D351:$Y351,BroadClassification!$D$3:$Y$3,"Error")</f>
        <v>Services</v>
      </c>
    </row>
    <row r="352" spans="1:4">
      <c r="A352" s="3">
        <v>349</v>
      </c>
      <c r="B352" s="4" t="s">
        <v>699</v>
      </c>
      <c r="C352" s="8" t="s">
        <v>700</v>
      </c>
      <c r="D352" t="str">
        <f>_xlfn.XLOOKUP(1,BroadClassification!$D352:$Y352,BroadClassification!$D$3:$Y$3,"Error")</f>
        <v>Services</v>
      </c>
    </row>
    <row r="353" spans="1:4">
      <c r="A353" s="3">
        <v>350</v>
      </c>
      <c r="B353" s="4" t="s">
        <v>701</v>
      </c>
      <c r="C353" s="8" t="s">
        <v>702</v>
      </c>
      <c r="D353" t="str">
        <f>_xlfn.XLOOKUP(1,BroadClassification!$D353:$Y353,BroadClassification!$D$3:$Y$3,"Error")</f>
        <v>Services</v>
      </c>
    </row>
    <row r="354" spans="1:4">
      <c r="A354" s="3">
        <v>351</v>
      </c>
      <c r="B354" s="4" t="s">
        <v>703</v>
      </c>
      <c r="C354" s="8" t="s">
        <v>704</v>
      </c>
      <c r="D354" t="str">
        <f>_xlfn.XLOOKUP(1,BroadClassification!$D354:$Y354,BroadClassification!$D$3:$Y$3,"Error")</f>
        <v>Services</v>
      </c>
    </row>
    <row r="355" spans="1:4">
      <c r="A355" s="3">
        <v>352</v>
      </c>
      <c r="B355" s="4" t="s">
        <v>705</v>
      </c>
      <c r="C355" s="8" t="s">
        <v>706</v>
      </c>
      <c r="D355" t="str">
        <f>_xlfn.XLOOKUP(1,BroadClassification!$D355:$Y355,BroadClassification!$D$3:$Y$3,"Error")</f>
        <v>Services</v>
      </c>
    </row>
    <row r="356" spans="1:4">
      <c r="A356" s="3">
        <v>353</v>
      </c>
      <c r="B356" s="4" t="s">
        <v>707</v>
      </c>
      <c r="C356" s="8" t="s">
        <v>708</v>
      </c>
      <c r="D356" t="str">
        <f>_xlfn.XLOOKUP(1,BroadClassification!$D356:$Y356,BroadClassification!$D$3:$Y$3,"Error")</f>
        <v>Services</v>
      </c>
    </row>
    <row r="357" spans="1:4">
      <c r="A357" s="3">
        <v>354</v>
      </c>
      <c r="B357" s="4" t="s">
        <v>709</v>
      </c>
      <c r="C357" s="8" t="s">
        <v>710</v>
      </c>
      <c r="D357" t="str">
        <f>_xlfn.XLOOKUP(1,BroadClassification!$D357:$Y357,BroadClassification!$D$3:$Y$3,"Error")</f>
        <v>Services</v>
      </c>
    </row>
    <row r="358" spans="1:4">
      <c r="A358" s="3">
        <v>355</v>
      </c>
      <c r="B358" s="4" t="s">
        <v>711</v>
      </c>
      <c r="C358" s="8" t="s">
        <v>712</v>
      </c>
      <c r="D358" t="str">
        <f>_xlfn.XLOOKUP(1,BroadClassification!$D358:$Y358,BroadClassification!$D$3:$Y$3,"Error")</f>
        <v>Services</v>
      </c>
    </row>
    <row r="359" spans="1:4">
      <c r="A359" s="3">
        <v>356</v>
      </c>
      <c r="B359" s="4" t="s">
        <v>713</v>
      </c>
      <c r="C359" s="8" t="s">
        <v>714</v>
      </c>
      <c r="D359" t="str">
        <f>_xlfn.XLOOKUP(1,BroadClassification!$D359:$Y359,BroadClassification!$D$3:$Y$3,"Error")</f>
        <v>Services</v>
      </c>
    </row>
    <row r="360" spans="1:4">
      <c r="A360" s="3">
        <v>357</v>
      </c>
      <c r="B360" s="4" t="s">
        <v>715</v>
      </c>
      <c r="C360" s="8" t="s">
        <v>716</v>
      </c>
      <c r="D360" t="str">
        <f>_xlfn.XLOOKUP(1,BroadClassification!$D360:$Y360,BroadClassification!$D$3:$Y$3,"Error")</f>
        <v>Services</v>
      </c>
    </row>
    <row r="361" spans="1:4">
      <c r="A361" s="3">
        <v>358</v>
      </c>
      <c r="B361" s="4" t="s">
        <v>717</v>
      </c>
      <c r="C361" s="8" t="s">
        <v>718</v>
      </c>
      <c r="D361" t="str">
        <f>_xlfn.XLOOKUP(1,BroadClassification!$D361:$Y361,BroadClassification!$D$3:$Y$3,"Error")</f>
        <v>Services</v>
      </c>
    </row>
    <row r="362" spans="1:4">
      <c r="A362" s="3">
        <v>359</v>
      </c>
      <c r="B362" s="4" t="s">
        <v>719</v>
      </c>
      <c r="C362" s="8" t="s">
        <v>720</v>
      </c>
      <c r="D362" t="str">
        <f>_xlfn.XLOOKUP(1,BroadClassification!$D362:$Y362,BroadClassification!$D$3:$Y$3,"Error")</f>
        <v>Services</v>
      </c>
    </row>
    <row r="363" spans="1:4">
      <c r="A363" s="3">
        <v>360</v>
      </c>
      <c r="B363" s="4" t="s">
        <v>721</v>
      </c>
      <c r="C363" s="8" t="s">
        <v>722</v>
      </c>
      <c r="D363" t="str">
        <f>_xlfn.XLOOKUP(1,BroadClassification!$D363:$Y363,BroadClassification!$D$3:$Y$3,"Error")</f>
        <v>Services</v>
      </c>
    </row>
    <row r="364" spans="1:4">
      <c r="A364" s="3">
        <v>361</v>
      </c>
      <c r="B364" s="4" t="s">
        <v>723</v>
      </c>
      <c r="C364" s="8" t="s">
        <v>724</v>
      </c>
      <c r="D364" t="str">
        <f>_xlfn.XLOOKUP(1,BroadClassification!$D364:$Y364,BroadClassification!$D$3:$Y$3,"Error")</f>
        <v>Services</v>
      </c>
    </row>
    <row r="365" spans="1:4">
      <c r="A365" s="3">
        <v>362</v>
      </c>
      <c r="B365" s="4" t="s">
        <v>725</v>
      </c>
      <c r="C365" s="8" t="s">
        <v>726</v>
      </c>
      <c r="D365" t="str">
        <f>_xlfn.XLOOKUP(1,BroadClassification!$D365:$Y365,BroadClassification!$D$3:$Y$3,"Error")</f>
        <v>Services</v>
      </c>
    </row>
    <row r="366" spans="1:4">
      <c r="A366" s="3">
        <v>363</v>
      </c>
      <c r="B366" s="4" t="s">
        <v>727</v>
      </c>
      <c r="C366" s="8" t="s">
        <v>728</v>
      </c>
      <c r="D366" t="str">
        <f>_xlfn.XLOOKUP(1,BroadClassification!$D366:$Y366,BroadClassification!$D$3:$Y$3,"Error")</f>
        <v>Services</v>
      </c>
    </row>
    <row r="367" spans="1:4">
      <c r="A367" s="3">
        <v>364</v>
      </c>
      <c r="B367" s="4" t="s">
        <v>729</v>
      </c>
      <c r="C367" s="8" t="s">
        <v>730</v>
      </c>
      <c r="D367" t="str">
        <f>_xlfn.XLOOKUP(1,BroadClassification!$D367:$Y367,BroadClassification!$D$3:$Y$3,"Error")</f>
        <v>Services</v>
      </c>
    </row>
    <row r="368" spans="1:4">
      <c r="A368" s="3">
        <v>365</v>
      </c>
      <c r="B368" s="4" t="s">
        <v>731</v>
      </c>
      <c r="C368" s="8" t="s">
        <v>732</v>
      </c>
      <c r="D368" t="str">
        <f>_xlfn.XLOOKUP(1,BroadClassification!$D368:$Y368,BroadClassification!$D$3:$Y$3,"Error")</f>
        <v>Services</v>
      </c>
    </row>
    <row r="369" spans="1:4">
      <c r="A369" s="3">
        <v>366</v>
      </c>
      <c r="B369" s="4" t="s">
        <v>733</v>
      </c>
      <c r="C369" s="8" t="s">
        <v>734</v>
      </c>
      <c r="D369" t="str">
        <f>_xlfn.XLOOKUP(1,BroadClassification!$D369:$Y369,BroadClassification!$D$3:$Y$3,"Error")</f>
        <v>Services</v>
      </c>
    </row>
    <row r="370" spans="1:4">
      <c r="A370" s="3">
        <v>367</v>
      </c>
      <c r="B370" s="4" t="s">
        <v>735</v>
      </c>
      <c r="C370" s="8" t="s">
        <v>736</v>
      </c>
      <c r="D370" t="str">
        <f>_xlfn.XLOOKUP(1,BroadClassification!$D370:$Y370,BroadClassification!$D$3:$Y$3,"Error")</f>
        <v>Services</v>
      </c>
    </row>
    <row r="371" spans="1:4">
      <c r="A371" s="3">
        <v>368</v>
      </c>
      <c r="B371" s="4" t="s">
        <v>737</v>
      </c>
      <c r="C371" s="8" t="s">
        <v>738</v>
      </c>
      <c r="D371" t="str">
        <f>_xlfn.XLOOKUP(1,BroadClassification!$D371:$Y371,BroadClassification!$D$3:$Y$3,"Error")</f>
        <v>Services</v>
      </c>
    </row>
    <row r="372" spans="1:4">
      <c r="A372" s="3">
        <v>369</v>
      </c>
      <c r="B372" s="4" t="s">
        <v>739</v>
      </c>
      <c r="C372" s="8" t="s">
        <v>740</v>
      </c>
      <c r="D372" t="str">
        <f>_xlfn.XLOOKUP(1,BroadClassification!$D372:$Y372,BroadClassification!$D$3:$Y$3,"Error")</f>
        <v>Services</v>
      </c>
    </row>
    <row r="373" spans="1:4">
      <c r="A373" s="3">
        <v>370</v>
      </c>
      <c r="B373" s="4" t="s">
        <v>741</v>
      </c>
      <c r="C373" s="8" t="s">
        <v>742</v>
      </c>
      <c r="D373" t="str">
        <f>_xlfn.XLOOKUP(1,BroadClassification!$D373:$Y373,BroadClassification!$D$3:$Y$3,"Error")</f>
        <v>Services</v>
      </c>
    </row>
    <row r="374" spans="1:4">
      <c r="A374" s="3">
        <v>371</v>
      </c>
      <c r="B374" s="4" t="s">
        <v>743</v>
      </c>
      <c r="C374" s="8" t="s">
        <v>744</v>
      </c>
      <c r="D374" t="str">
        <f>_xlfn.XLOOKUP(1,BroadClassification!$D374:$Y374,BroadClassification!$D$3:$Y$3,"Error")</f>
        <v>Services</v>
      </c>
    </row>
    <row r="375" spans="1:4">
      <c r="A375" s="3">
        <v>372</v>
      </c>
      <c r="B375" s="4" t="s">
        <v>745</v>
      </c>
      <c r="C375" s="8" t="s">
        <v>746</v>
      </c>
      <c r="D375" t="str">
        <f>_xlfn.XLOOKUP(1,BroadClassification!$D375:$Y375,BroadClassification!$D$3:$Y$3,"Error")</f>
        <v>Services</v>
      </c>
    </row>
    <row r="376" spans="1:4">
      <c r="A376" s="3">
        <v>373</v>
      </c>
      <c r="B376" s="4" t="s">
        <v>747</v>
      </c>
      <c r="C376" s="8" t="s">
        <v>748</v>
      </c>
      <c r="D376" t="str">
        <f>_xlfn.XLOOKUP(1,BroadClassification!$D376:$Y376,BroadClassification!$D$3:$Y$3,"Error")</f>
        <v>Services</v>
      </c>
    </row>
    <row r="377" spans="1:4">
      <c r="A377" s="3">
        <v>374</v>
      </c>
      <c r="B377" s="4" t="s">
        <v>749</v>
      </c>
      <c r="C377" s="8" t="s">
        <v>750</v>
      </c>
      <c r="D377" t="str">
        <f>_xlfn.XLOOKUP(1,BroadClassification!$D377:$Y377,BroadClassification!$D$3:$Y$3,"Error")</f>
        <v>Services</v>
      </c>
    </row>
    <row r="378" spans="1:4">
      <c r="A378" s="3">
        <v>375</v>
      </c>
      <c r="B378" s="4" t="s">
        <v>751</v>
      </c>
      <c r="C378" s="8" t="s">
        <v>752</v>
      </c>
      <c r="D378" t="str">
        <f>_xlfn.XLOOKUP(1,BroadClassification!$D378:$Y378,BroadClassification!$D$3:$Y$3,"Error")</f>
        <v>Services</v>
      </c>
    </row>
    <row r="379" spans="1:4">
      <c r="A379" s="3">
        <v>376</v>
      </c>
      <c r="B379" s="4" t="s">
        <v>753</v>
      </c>
      <c r="C379" s="8" t="s">
        <v>754</v>
      </c>
      <c r="D379" t="str">
        <f>_xlfn.XLOOKUP(1,BroadClassification!$D379:$Y379,BroadClassification!$D$3:$Y$3,"Error")</f>
        <v>Services</v>
      </c>
    </row>
    <row r="380" spans="1:4">
      <c r="A380" s="3">
        <v>377</v>
      </c>
      <c r="B380" s="4" t="s">
        <v>755</v>
      </c>
      <c r="C380" s="8" t="s">
        <v>756</v>
      </c>
      <c r="D380" t="str">
        <f>_xlfn.XLOOKUP(1,BroadClassification!$D380:$Y380,BroadClassification!$D$3:$Y$3,"Error")</f>
        <v>Others</v>
      </c>
    </row>
    <row r="381" spans="1:4">
      <c r="A381" s="3">
        <v>378</v>
      </c>
      <c r="B381" s="4" t="s">
        <v>757</v>
      </c>
      <c r="C381" s="8" t="s">
        <v>758</v>
      </c>
      <c r="D381" t="str">
        <f>_xlfn.XLOOKUP(1,BroadClassification!$D381:$Y381,BroadClassification!$D$3:$Y$3,"Error")</f>
        <v>Others</v>
      </c>
    </row>
  </sheetData>
  <pageMargins left="0.7" right="0.7" top="0.75" bottom="0.75" header="0.3" footer="0.3"/>
  <pageSetup paperSize="9" scale="1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64D4-D289-4445-AD35-A075C1483308}">
  <dimension ref="A1:X79"/>
  <sheetViews>
    <sheetView workbookViewId="0">
      <selection activeCell="D25" sqref="D25"/>
    </sheetView>
  </sheetViews>
  <sheetFormatPr baseColWidth="10" defaultRowHeight="15"/>
  <cols>
    <col min="1" max="1" width="5.83203125" customWidth="1"/>
    <col min="2" max="2" width="35.1640625" customWidth="1"/>
    <col min="3" max="12" width="15.83203125" customWidth="1"/>
    <col min="13" max="13" width="11.5" customWidth="1"/>
    <col min="14" max="14" width="5.6640625" customWidth="1"/>
    <col min="15" max="15" width="5" customWidth="1"/>
    <col min="16" max="16" width="28.83203125" bestFit="1" customWidth="1"/>
    <col min="17" max="24" width="16.1640625" customWidth="1"/>
  </cols>
  <sheetData>
    <row r="1" spans="1:24">
      <c r="A1" t="str" cm="1">
        <f t="array" aca="1" ref="A1" ca="1">RIGHT(CELL("filename",A1),LEN(CELL("filename",A1))-FIND("]", CELL("filename",A1)))</f>
        <v>RP_Broad</v>
      </c>
      <c r="M1" t="s">
        <v>798</v>
      </c>
      <c r="O1" s="17" t="str">
        <f ca="1">A28</f>
        <v>RP_Broad</v>
      </c>
      <c r="P1" s="17"/>
      <c r="Q1" s="17"/>
      <c r="R1" s="17"/>
      <c r="S1" s="17"/>
      <c r="T1" s="17"/>
      <c r="U1" s="17"/>
      <c r="V1" s="17"/>
      <c r="W1" s="17"/>
      <c r="X1" s="17"/>
    </row>
    <row r="2" spans="1:24" ht="16" thickBot="1">
      <c r="A2" s="11"/>
      <c r="B2" s="12" t="s">
        <v>804</v>
      </c>
      <c r="C2" s="11" t="s">
        <v>790</v>
      </c>
      <c r="D2" s="11" t="s">
        <v>791</v>
      </c>
      <c r="E2" s="11" t="s">
        <v>792</v>
      </c>
      <c r="F2" s="11" t="s">
        <v>805</v>
      </c>
      <c r="G2" s="11" t="s">
        <v>794</v>
      </c>
      <c r="H2" s="11" t="s">
        <v>811</v>
      </c>
      <c r="I2" s="11" t="s">
        <v>813</v>
      </c>
      <c r="J2" s="11" t="s">
        <v>812</v>
      </c>
      <c r="K2" s="11" t="s">
        <v>835</v>
      </c>
      <c r="M2">
        <v>1000000</v>
      </c>
      <c r="O2" s="18"/>
      <c r="P2" s="19" t="str">
        <f t="shared" ref="P2:U7" si="0">B29</f>
        <v>Broad Classification</v>
      </c>
      <c r="Q2" s="50" t="str">
        <f t="shared" si="0"/>
        <v>D1</v>
      </c>
      <c r="R2" s="51" t="str">
        <f t="shared" si="0"/>
        <v>D2</v>
      </c>
      <c r="S2" s="51" t="str">
        <f t="shared" si="0"/>
        <v>D3</v>
      </c>
      <c r="T2" s="51" t="str">
        <f t="shared" si="0"/>
        <v>v</v>
      </c>
      <c r="U2" s="51" t="str">
        <f t="shared" si="0"/>
        <v>U1</v>
      </c>
      <c r="V2" s="51" t="s">
        <v>821</v>
      </c>
      <c r="W2" s="52" t="s">
        <v>835</v>
      </c>
      <c r="X2" s="45" t="str">
        <f>L29</f>
        <v>Sector total</v>
      </c>
    </row>
    <row r="3" spans="1:24" ht="16" thickTop="1">
      <c r="A3">
        <v>1</v>
      </c>
      <c r="B3" s="13" t="str" cm="1">
        <f t="array" ref="B3:B24">TRANSPOSE(BroadClassification!D3:Y3)</f>
        <v>Agriculture, forestry and fishery</v>
      </c>
      <c r="C3" s="10">
        <v>4.5531889663595901E-5</v>
      </c>
      <c r="D3" s="10">
        <v>-4.6789402796569498E-4</v>
      </c>
      <c r="E3">
        <v>1.24931406861103E-4</v>
      </c>
      <c r="F3" s="10">
        <v>-4.4409085303671999E-4</v>
      </c>
      <c r="G3">
        <v>4.8547467370476998E-4</v>
      </c>
      <c r="H3" s="10">
        <v>-1.9648403894179101E-7</v>
      </c>
      <c r="I3" s="10">
        <v>-3.17614351009449E-5</v>
      </c>
      <c r="J3" s="10">
        <v>-1.68987060008002E-5</v>
      </c>
      <c r="K3" s="10">
        <v>0</v>
      </c>
      <c r="O3" s="56">
        <f t="shared" ref="O3:O14" si="1">A30</f>
        <v>1</v>
      </c>
      <c r="P3" s="57" t="str">
        <f t="shared" si="0"/>
        <v>Agriculture, forestry and fishery</v>
      </c>
      <c r="Q3" s="85">
        <f t="shared" si="0"/>
        <v>45.531889663595898</v>
      </c>
      <c r="R3" s="86">
        <f t="shared" si="0"/>
        <v>-467.89402796569499</v>
      </c>
      <c r="S3" s="86">
        <f t="shared" si="0"/>
        <v>124.931406861103</v>
      </c>
      <c r="T3" s="86">
        <f t="shared" si="0"/>
        <v>-444.09085303671998</v>
      </c>
      <c r="U3" s="86">
        <f t="shared" si="0"/>
        <v>485.47467370477</v>
      </c>
      <c r="V3" s="86">
        <f t="shared" ref="V3:V7" si="2">SUM(H30:J30)</f>
        <v>-48.856625140686887</v>
      </c>
      <c r="W3" s="87">
        <f>K30</f>
        <v>0</v>
      </c>
      <c r="X3" s="88">
        <f>SUM(Q3:W3)</f>
        <v>-304.90353591363294</v>
      </c>
    </row>
    <row r="4" spans="1:24">
      <c r="A4">
        <v>2</v>
      </c>
      <c r="B4" s="13" t="str">
        <v>Foods &amp; Beverages</v>
      </c>
      <c r="C4" s="10">
        <v>4.8267354407303103E-5</v>
      </c>
      <c r="D4" s="10">
        <v>5.8143732270073297E-4</v>
      </c>
      <c r="E4" s="10">
        <v>-1.05554977251621E-5</v>
      </c>
      <c r="F4">
        <v>4.3306967303861102E-4</v>
      </c>
      <c r="G4" s="10">
        <v>1.9358460524135401E-4</v>
      </c>
      <c r="H4" s="10">
        <v>-1.65477973060763E-5</v>
      </c>
      <c r="I4" s="10">
        <v>1.30939903917007E-4</v>
      </c>
      <c r="J4" s="10">
        <v>-6.9223843999601203E-5</v>
      </c>
      <c r="K4" s="10">
        <v>0</v>
      </c>
      <c r="O4" s="62">
        <f t="shared" si="1"/>
        <v>2</v>
      </c>
      <c r="P4" s="63" t="str">
        <f t="shared" si="0"/>
        <v>Foods &amp; Beverages</v>
      </c>
      <c r="Q4" s="89">
        <f t="shared" si="0"/>
        <v>48.267354407303102</v>
      </c>
      <c r="R4" s="90">
        <f t="shared" si="0"/>
        <v>581.43732270073292</v>
      </c>
      <c r="S4" s="90">
        <f t="shared" si="0"/>
        <v>-10.5554977251621</v>
      </c>
      <c r="T4" s="90">
        <f t="shared" si="0"/>
        <v>433.06967303861103</v>
      </c>
      <c r="U4" s="90">
        <f t="shared" si="0"/>
        <v>193.58460524135401</v>
      </c>
      <c r="V4" s="90">
        <f t="shared" si="2"/>
        <v>45.168262611329496</v>
      </c>
      <c r="W4" s="91">
        <f>K31</f>
        <v>0</v>
      </c>
      <c r="X4" s="92">
        <f t="shared" ref="X4:X7" si="3">SUM(Q4:W4)</f>
        <v>1290.9717202741683</v>
      </c>
    </row>
    <row r="5" spans="1:24">
      <c r="A5">
        <v>3</v>
      </c>
      <c r="B5" s="13" t="str">
        <v>Textile products</v>
      </c>
      <c r="C5" s="10">
        <v>-1.8225307432815902E-5</v>
      </c>
      <c r="D5" s="10">
        <v>1.4351052354505401E-6</v>
      </c>
      <c r="E5" s="10">
        <v>6.5030148271827398E-5</v>
      </c>
      <c r="F5" s="10">
        <v>2.8404804611256699E-5</v>
      </c>
      <c r="G5" s="10">
        <v>-9.8215435117310401E-6</v>
      </c>
      <c r="H5" s="10">
        <v>-1.51246583911185E-5</v>
      </c>
      <c r="I5" s="10">
        <v>2.4831214700426999E-5</v>
      </c>
      <c r="J5" s="10">
        <v>7.9192729367116904E-6</v>
      </c>
      <c r="K5" s="10">
        <v>0</v>
      </c>
      <c r="O5" s="62">
        <f t="shared" si="1"/>
        <v>3</v>
      </c>
      <c r="P5" s="63" t="str">
        <f t="shared" si="0"/>
        <v>Textile products</v>
      </c>
      <c r="Q5" s="89">
        <f t="shared" si="0"/>
        <v>-18.225307432815903</v>
      </c>
      <c r="R5" s="90">
        <f t="shared" si="0"/>
        <v>1.43510523545054</v>
      </c>
      <c r="S5" s="90">
        <f t="shared" si="0"/>
        <v>65.0301482718274</v>
      </c>
      <c r="T5" s="90">
        <f t="shared" si="0"/>
        <v>28.404804611256697</v>
      </c>
      <c r="U5" s="90">
        <f t="shared" si="0"/>
        <v>-9.8215435117310399</v>
      </c>
      <c r="V5" s="90">
        <f t="shared" si="2"/>
        <v>17.625829246020192</v>
      </c>
      <c r="W5" s="91">
        <f>K32</f>
        <v>0</v>
      </c>
      <c r="X5" s="92">
        <f t="shared" si="3"/>
        <v>84.449036420007886</v>
      </c>
    </row>
    <row r="6" spans="1:24">
      <c r="A6">
        <v>4</v>
      </c>
      <c r="B6" s="13" t="str">
        <v>Pulp, paper &amp; wooden products</v>
      </c>
      <c r="C6" s="10">
        <v>-1.0231027644892501E-4</v>
      </c>
      <c r="D6" s="10">
        <v>9.7015097141501798E-5</v>
      </c>
      <c r="E6" s="10">
        <v>2.55877395190707E-5</v>
      </c>
      <c r="F6" s="10">
        <v>3.3393402717360498E-4</v>
      </c>
      <c r="G6" s="10">
        <v>-4.5218482863377998E-4</v>
      </c>
      <c r="H6" s="10">
        <v>6.9202256361211603E-5</v>
      </c>
      <c r="I6" s="10">
        <v>-1.38332418370002E-5</v>
      </c>
      <c r="J6" s="10">
        <v>-1.13958214898306E-4</v>
      </c>
      <c r="K6" s="10">
        <v>0</v>
      </c>
      <c r="O6" s="62">
        <f t="shared" si="1"/>
        <v>4</v>
      </c>
      <c r="P6" s="63" t="str">
        <f t="shared" si="0"/>
        <v>Pulp, paper &amp; wooden products</v>
      </c>
      <c r="Q6" s="89">
        <f t="shared" si="0"/>
        <v>-102.31027644892501</v>
      </c>
      <c r="R6" s="90">
        <f t="shared" si="0"/>
        <v>97.015097141501798</v>
      </c>
      <c r="S6" s="90">
        <f t="shared" si="0"/>
        <v>25.587739519070698</v>
      </c>
      <c r="T6" s="90">
        <f t="shared" si="0"/>
        <v>333.93402717360499</v>
      </c>
      <c r="U6" s="90">
        <f t="shared" si="0"/>
        <v>-452.18482863378</v>
      </c>
      <c r="V6" s="90">
        <f t="shared" si="2"/>
        <v>-58.589200374094602</v>
      </c>
      <c r="W6" s="91">
        <f>K33</f>
        <v>0</v>
      </c>
      <c r="X6" s="92">
        <f t="shared" si="3"/>
        <v>-156.54744162262216</v>
      </c>
    </row>
    <row r="7" spans="1:24">
      <c r="A7">
        <v>5</v>
      </c>
      <c r="B7" s="13" t="str">
        <v>Chemical products</v>
      </c>
      <c r="C7">
        <v>-4.9854961322708796E-4</v>
      </c>
      <c r="D7" s="10">
        <v>1.15555348043533E-4</v>
      </c>
      <c r="E7" s="10">
        <v>3.6366019590786E-4</v>
      </c>
      <c r="F7">
        <v>-4.8702244553540998E-4</v>
      </c>
      <c r="G7" s="10">
        <v>-1.1333543169965799E-4</v>
      </c>
      <c r="H7" s="10">
        <v>-1.8837687285925799E-5</v>
      </c>
      <c r="I7" s="10">
        <v>2.65759764715873E-4</v>
      </c>
      <c r="J7" s="10">
        <v>-4.4080502835138098E-4</v>
      </c>
      <c r="K7" s="10">
        <v>0</v>
      </c>
      <c r="O7" s="62">
        <f t="shared" si="1"/>
        <v>5</v>
      </c>
      <c r="P7" s="63" t="str">
        <f t="shared" si="0"/>
        <v>Chemical products</v>
      </c>
      <c r="Q7" s="89">
        <f t="shared" si="0"/>
        <v>-498.54961322708795</v>
      </c>
      <c r="R7" s="90">
        <f t="shared" si="0"/>
        <v>115.555348043533</v>
      </c>
      <c r="S7" s="90">
        <f t="shared" si="0"/>
        <v>363.66019590785999</v>
      </c>
      <c r="T7" s="90">
        <f t="shared" si="0"/>
        <v>-487.02244553540999</v>
      </c>
      <c r="U7" s="90">
        <f t="shared" si="0"/>
        <v>-113.33543169965799</v>
      </c>
      <c r="V7" s="90">
        <f t="shared" si="2"/>
        <v>-193.88295092143377</v>
      </c>
      <c r="W7" s="91">
        <f>K34</f>
        <v>0</v>
      </c>
      <c r="X7" s="92">
        <f t="shared" si="3"/>
        <v>-813.57489743219674</v>
      </c>
    </row>
    <row r="8" spans="1:24">
      <c r="A8">
        <v>6</v>
      </c>
      <c r="B8" s="13" t="str">
        <v>Petroleum &amp; coal products</v>
      </c>
      <c r="C8">
        <v>1.18043860872804E-4</v>
      </c>
      <c r="D8" s="10">
        <v>1.24453013132919E-5</v>
      </c>
      <c r="E8" s="10">
        <v>-4.8206561936488002E-5</v>
      </c>
      <c r="F8" s="10">
        <v>1.32321621189583E-4</v>
      </c>
      <c r="G8" s="10">
        <v>1.31652933172811E-2</v>
      </c>
      <c r="H8" s="10">
        <v>2.3207419874193098E-3</v>
      </c>
      <c r="I8">
        <v>5.3880920503613402E-4</v>
      </c>
      <c r="J8" s="10">
        <v>-7.6950418037565296E-4</v>
      </c>
      <c r="K8" s="10">
        <v>0</v>
      </c>
      <c r="O8" s="62">
        <f t="shared" si="1"/>
        <v>6</v>
      </c>
      <c r="P8" s="63" t="str">
        <f t="shared" ref="P8:P14" si="4">B35</f>
        <v>Petroleum &amp; coal products</v>
      </c>
      <c r="Q8" s="89">
        <f t="shared" ref="Q8:U8" si="5">C35</f>
        <v>118.043860872804</v>
      </c>
      <c r="R8" s="90">
        <f t="shared" si="5"/>
        <v>12.4453013132919</v>
      </c>
      <c r="S8" s="90">
        <f t="shared" si="5"/>
        <v>-48.206561936488001</v>
      </c>
      <c r="T8" s="90">
        <f t="shared" si="5"/>
        <v>132.321621189583</v>
      </c>
      <c r="U8" s="90">
        <f t="shared" si="5"/>
        <v>13165.293317281101</v>
      </c>
      <c r="V8" s="90">
        <f t="shared" ref="V8:V25" si="6">SUM(H35:J35)</f>
        <v>2090.0470120797909</v>
      </c>
      <c r="W8" s="91">
        <f t="shared" ref="W8:W25" si="7">K35</f>
        <v>0</v>
      </c>
      <c r="X8" s="92">
        <f t="shared" ref="X8:X25" si="8">SUM(Q8:W8)</f>
        <v>15469.944550800083</v>
      </c>
    </row>
    <row r="9" spans="1:24">
      <c r="A9">
        <v>7</v>
      </c>
      <c r="B9" s="13" t="str">
        <v>Plastic &amp; rubber products</v>
      </c>
      <c r="C9">
        <v>-1.7919838495087899E-4</v>
      </c>
      <c r="D9" s="10">
        <v>-1.1934306543528499E-5</v>
      </c>
      <c r="E9" s="10">
        <v>6.6111249177767102E-5</v>
      </c>
      <c r="F9">
        <v>1.3031618021793501E-4</v>
      </c>
      <c r="G9" s="10">
        <v>8.8284541960498307E-6</v>
      </c>
      <c r="H9" s="10">
        <v>-1.4385028911595999E-5</v>
      </c>
      <c r="I9" s="10">
        <v>-1.6682754769947701E-6</v>
      </c>
      <c r="J9" s="10">
        <v>3.3646796348973901E-6</v>
      </c>
      <c r="K9" s="10">
        <v>0</v>
      </c>
      <c r="L9" s="10"/>
      <c r="O9" s="62">
        <f t="shared" si="1"/>
        <v>7</v>
      </c>
      <c r="P9" s="63" t="str">
        <f t="shared" si="4"/>
        <v>Plastic &amp; rubber products</v>
      </c>
      <c r="Q9" s="89">
        <f t="shared" ref="Q9:U9" si="9">C36</f>
        <v>-179.19838495087899</v>
      </c>
      <c r="R9" s="90">
        <f t="shared" si="9"/>
        <v>-11.9343065435285</v>
      </c>
      <c r="S9" s="90">
        <f t="shared" si="9"/>
        <v>66.111249177767107</v>
      </c>
      <c r="T9" s="90">
        <f t="shared" si="9"/>
        <v>130.316180217935</v>
      </c>
      <c r="U9" s="90">
        <f t="shared" si="9"/>
        <v>8.8284541960498313</v>
      </c>
      <c r="V9" s="90">
        <f t="shared" si="6"/>
        <v>-12.688624753693377</v>
      </c>
      <c r="W9" s="91">
        <f t="shared" si="7"/>
        <v>0</v>
      </c>
      <c r="X9" s="92">
        <f>SUM(Q9:W9)</f>
        <v>1.4345673436510786</v>
      </c>
    </row>
    <row r="10" spans="1:24">
      <c r="A10">
        <v>8</v>
      </c>
      <c r="B10" s="13" t="str">
        <v>Ceramic, stone &amp; clay products</v>
      </c>
      <c r="C10" s="10">
        <v>8.7586198510357699E-5</v>
      </c>
      <c r="D10" s="10">
        <v>9.9650494285574706E-5</v>
      </c>
      <c r="E10" s="10">
        <v>9.5588602076866506E-5</v>
      </c>
      <c r="F10" s="10">
        <v>8.7980350716838093E-5</v>
      </c>
      <c r="G10" s="10">
        <v>3.7987799281997401E-3</v>
      </c>
      <c r="H10" s="10">
        <v>9.81717242714197E-5</v>
      </c>
      <c r="I10" s="10">
        <v>1.0279625139040601E-4</v>
      </c>
      <c r="J10" s="10">
        <v>-9.3595654245625599E-5</v>
      </c>
      <c r="K10" s="10">
        <v>0</v>
      </c>
      <c r="O10" s="62">
        <f t="shared" si="1"/>
        <v>8</v>
      </c>
      <c r="P10" s="63" t="str">
        <f t="shared" si="4"/>
        <v>Ceramic, stone &amp; clay products</v>
      </c>
      <c r="Q10" s="89">
        <f t="shared" ref="Q10:U10" si="10">C37</f>
        <v>87.586198510357704</v>
      </c>
      <c r="R10" s="90">
        <f t="shared" si="10"/>
        <v>99.650494285574709</v>
      </c>
      <c r="S10" s="90">
        <f t="shared" si="10"/>
        <v>95.588602076866508</v>
      </c>
      <c r="T10" s="90">
        <f t="shared" si="10"/>
        <v>87.980350716838089</v>
      </c>
      <c r="U10" s="90">
        <f t="shared" si="10"/>
        <v>3798.77992819974</v>
      </c>
      <c r="V10" s="90">
        <f t="shared" si="6"/>
        <v>107.37232141620014</v>
      </c>
      <c r="W10" s="91">
        <f t="shared" si="7"/>
        <v>0</v>
      </c>
      <c r="X10" s="92">
        <f t="shared" si="8"/>
        <v>4276.9578952055772</v>
      </c>
    </row>
    <row r="11" spans="1:24">
      <c r="A11">
        <v>9</v>
      </c>
      <c r="B11" s="13" t="str">
        <v>Iron &amp; steel</v>
      </c>
      <c r="C11" s="10">
        <v>1.95054376872401E-4</v>
      </c>
      <c r="D11" s="10">
        <v>1.68954710055787E-3</v>
      </c>
      <c r="E11" s="10">
        <v>1.1644256790610601E-4</v>
      </c>
      <c r="F11">
        <v>4.4686638464273799E-4</v>
      </c>
      <c r="G11" s="10">
        <v>-6.2581973456767703E-3</v>
      </c>
      <c r="H11" s="10">
        <v>2.9025781815850099E-8</v>
      </c>
      <c r="I11" s="10">
        <v>1.1591433342039901E-3</v>
      </c>
      <c r="J11" s="10">
        <v>-8.5005014079804099E-5</v>
      </c>
      <c r="K11" s="10">
        <v>0</v>
      </c>
      <c r="O11" s="62">
        <f t="shared" si="1"/>
        <v>9</v>
      </c>
      <c r="P11" s="63" t="str">
        <f t="shared" si="4"/>
        <v>Iron &amp; steel</v>
      </c>
      <c r="Q11" s="89">
        <f t="shared" ref="Q11:U11" si="11">C38</f>
        <v>195.05437687240101</v>
      </c>
      <c r="R11" s="90">
        <f t="shared" si="11"/>
        <v>1689.54710055787</v>
      </c>
      <c r="S11" s="90">
        <f t="shared" si="11"/>
        <v>116.44256790610601</v>
      </c>
      <c r="T11" s="90">
        <f t="shared" si="11"/>
        <v>446.86638464273801</v>
      </c>
      <c r="U11" s="90">
        <f t="shared" si="11"/>
        <v>-6258.1973456767701</v>
      </c>
      <c r="V11" s="90">
        <f t="shared" si="6"/>
        <v>1074.1673459060016</v>
      </c>
      <c r="W11" s="91">
        <f t="shared" si="7"/>
        <v>0</v>
      </c>
      <c r="X11" s="92">
        <f t="shared" si="8"/>
        <v>-2736.1195697916532</v>
      </c>
    </row>
    <row r="12" spans="1:24">
      <c r="A12">
        <v>10</v>
      </c>
      <c r="B12" s="13" t="str">
        <v>Non-ferrous metals</v>
      </c>
      <c r="C12" s="10">
        <v>-3.4972914790634102E-5</v>
      </c>
      <c r="D12">
        <v>-1.9409693666675E-3</v>
      </c>
      <c r="E12" s="10">
        <v>8.4480891080637206E-5</v>
      </c>
      <c r="F12" s="10">
        <v>-2.6415919337843801E-5</v>
      </c>
      <c r="G12" s="10">
        <v>-4.8347890463491702E-4</v>
      </c>
      <c r="H12" s="10">
        <v>-2.1579560186837399E-5</v>
      </c>
      <c r="I12" s="10">
        <v>1.1603760442561999E-3</v>
      </c>
      <c r="J12" s="10">
        <v>2.1263632952687301E-6</v>
      </c>
      <c r="K12" s="10">
        <v>0</v>
      </c>
      <c r="O12" s="62">
        <f t="shared" si="1"/>
        <v>10</v>
      </c>
      <c r="P12" s="63" t="str">
        <f t="shared" si="4"/>
        <v>Non-ferrous metals</v>
      </c>
      <c r="Q12" s="89">
        <f t="shared" ref="Q12:U12" si="12">C39</f>
        <v>-34.9729147906341</v>
      </c>
      <c r="R12" s="90">
        <f t="shared" si="12"/>
        <v>-1940.9693666675</v>
      </c>
      <c r="S12" s="90">
        <f t="shared" si="12"/>
        <v>84.480891080637207</v>
      </c>
      <c r="T12" s="90">
        <f t="shared" si="12"/>
        <v>-26.4159193378438</v>
      </c>
      <c r="U12" s="90">
        <f t="shared" si="12"/>
        <v>-483.478904634917</v>
      </c>
      <c r="V12" s="90">
        <f t="shared" si="6"/>
        <v>1140.9228473646313</v>
      </c>
      <c r="W12" s="91">
        <f t="shared" si="7"/>
        <v>0</v>
      </c>
      <c r="X12" s="92">
        <f t="shared" si="8"/>
        <v>-1260.4333669856269</v>
      </c>
    </row>
    <row r="13" spans="1:24">
      <c r="A13">
        <v>11</v>
      </c>
      <c r="B13" s="13" t="str">
        <v>Metal products</v>
      </c>
      <c r="C13" s="10">
        <v>-4.3394558454775098E-5</v>
      </c>
      <c r="D13">
        <v>4.3928092850315198E-4</v>
      </c>
      <c r="E13" s="10">
        <v>2.8779534681261401E-5</v>
      </c>
      <c r="F13" s="10">
        <v>2.24345574734409E-4</v>
      </c>
      <c r="G13" s="10">
        <v>-1.01605353724071E-5</v>
      </c>
      <c r="H13" s="10">
        <v>1.6599080667379899E-5</v>
      </c>
      <c r="I13" s="10">
        <v>1.29900187939763E-5</v>
      </c>
      <c r="J13" s="10">
        <v>-5.8840526328396403E-6</v>
      </c>
      <c r="K13" s="10">
        <v>0</v>
      </c>
      <c r="L13" s="10"/>
      <c r="O13" s="68">
        <f t="shared" si="1"/>
        <v>11</v>
      </c>
      <c r="P13" s="69" t="str">
        <f t="shared" si="4"/>
        <v>Metal products</v>
      </c>
      <c r="Q13" s="89">
        <f t="shared" ref="Q13:U13" si="13">C40</f>
        <v>-43.394558454775101</v>
      </c>
      <c r="R13" s="90">
        <f t="shared" si="13"/>
        <v>439.28092850315198</v>
      </c>
      <c r="S13" s="90">
        <f t="shared" si="13"/>
        <v>28.779534681261399</v>
      </c>
      <c r="T13" s="90">
        <f t="shared" si="13"/>
        <v>224.34557473440898</v>
      </c>
      <c r="U13" s="90">
        <f t="shared" si="13"/>
        <v>-10.1605353724071</v>
      </c>
      <c r="V13" s="90">
        <f t="shared" si="6"/>
        <v>23.705046828516558</v>
      </c>
      <c r="W13" s="91">
        <f t="shared" si="7"/>
        <v>0</v>
      </c>
      <c r="X13" s="92">
        <f t="shared" si="8"/>
        <v>662.55599092015666</v>
      </c>
    </row>
    <row r="14" spans="1:24">
      <c r="A14">
        <v>12</v>
      </c>
      <c r="B14" s="13" t="str">
        <v>Mechanical machinery</v>
      </c>
      <c r="C14" s="10">
        <v>2.88859897695309E-5</v>
      </c>
      <c r="D14" s="10">
        <v>3.8129534314415201E-4</v>
      </c>
      <c r="E14">
        <v>3.9431996119149002E-4</v>
      </c>
      <c r="F14">
        <v>-2.6883776940374299E-4</v>
      </c>
      <c r="G14" s="10">
        <v>-1.34529123945482E-5</v>
      </c>
      <c r="H14" s="10">
        <v>-2.6557246370040299E-6</v>
      </c>
      <c r="I14" s="10">
        <v>2.7391824403183402E-6</v>
      </c>
      <c r="J14" s="10">
        <v>3.9380004454103697E-5</v>
      </c>
      <c r="K14" s="10">
        <v>0</v>
      </c>
      <c r="L14" s="10"/>
      <c r="O14" s="68">
        <f t="shared" si="1"/>
        <v>12</v>
      </c>
      <c r="P14" s="69" t="str">
        <f t="shared" si="4"/>
        <v>Mechanical machinery</v>
      </c>
      <c r="Q14" s="89">
        <f t="shared" ref="Q14:U14" si="14">C41</f>
        <v>28.885989769530902</v>
      </c>
      <c r="R14" s="90">
        <f t="shared" si="14"/>
        <v>381.29534314415201</v>
      </c>
      <c r="S14" s="90">
        <f t="shared" si="14"/>
        <v>394.31996119149005</v>
      </c>
      <c r="T14" s="90">
        <f t="shared" si="14"/>
        <v>-268.83776940374298</v>
      </c>
      <c r="U14" s="90">
        <f t="shared" si="14"/>
        <v>-13.4529123945482</v>
      </c>
      <c r="V14" s="90">
        <f t="shared" si="6"/>
        <v>39.463462257418009</v>
      </c>
      <c r="W14" s="91">
        <f t="shared" si="7"/>
        <v>0</v>
      </c>
      <c r="X14" s="92">
        <f t="shared" si="8"/>
        <v>561.67407456429976</v>
      </c>
    </row>
    <row r="15" spans="1:24">
      <c r="A15">
        <v>13</v>
      </c>
      <c r="B15" s="13" t="str">
        <v>Electrical equipment</v>
      </c>
      <c r="C15">
        <v>6.2163526663201805E-4</v>
      </c>
      <c r="D15" s="10">
        <v>1.2399719430110699E-3</v>
      </c>
      <c r="E15">
        <v>1.0434016447634E-3</v>
      </c>
      <c r="F15">
        <v>6.6633666989392604E-4</v>
      </c>
      <c r="G15" s="10">
        <v>8.3933045356368005E-5</v>
      </c>
      <c r="H15" s="10">
        <v>-2.4282326062290699E-4</v>
      </c>
      <c r="I15" s="10">
        <v>2.0006611258655E-6</v>
      </c>
      <c r="J15">
        <v>-3.21955703267154E-4</v>
      </c>
      <c r="K15" s="10">
        <v>0</v>
      </c>
      <c r="L15" s="10"/>
      <c r="O15" s="68">
        <f t="shared" ref="O15:U15" si="15">A42</f>
        <v>13</v>
      </c>
      <c r="P15" s="69" t="str">
        <f t="shared" si="15"/>
        <v>Electrical equipment</v>
      </c>
      <c r="Q15" s="89">
        <f t="shared" si="15"/>
        <v>621.6352666320181</v>
      </c>
      <c r="R15" s="90">
        <f t="shared" si="15"/>
        <v>1239.9719430110699</v>
      </c>
      <c r="S15" s="90">
        <f t="shared" si="15"/>
        <v>1043.4016447634001</v>
      </c>
      <c r="T15" s="90">
        <f t="shared" si="15"/>
        <v>666.336669893926</v>
      </c>
      <c r="U15" s="90">
        <f t="shared" si="15"/>
        <v>83.933045356367998</v>
      </c>
      <c r="V15" s="90">
        <f t="shared" si="6"/>
        <v>-562.77830276419547</v>
      </c>
      <c r="W15" s="91">
        <f t="shared" si="7"/>
        <v>0</v>
      </c>
      <c r="X15" s="92">
        <f t="shared" si="8"/>
        <v>3092.5002668925872</v>
      </c>
    </row>
    <row r="16" spans="1:24">
      <c r="A16">
        <v>14</v>
      </c>
      <c r="B16" s="13" t="str">
        <v>Transport equipment</v>
      </c>
      <c r="C16" s="10">
        <v>7.8968163503874699E-5</v>
      </c>
      <c r="D16">
        <v>5.0397602863347195E-4</v>
      </c>
      <c r="E16" s="10">
        <v>1.0682232434247E-4</v>
      </c>
      <c r="F16" s="10">
        <v>-3.41982142713398E-5</v>
      </c>
      <c r="G16" s="10">
        <v>5.2363845771707896E-6</v>
      </c>
      <c r="H16" s="10">
        <v>-1.5060993463272401E-4</v>
      </c>
      <c r="I16" s="10">
        <v>-8.2517117457059903E-5</v>
      </c>
      <c r="J16">
        <v>4.6495591653092301E-4</v>
      </c>
      <c r="K16" s="10">
        <v>0</v>
      </c>
      <c r="L16" s="10"/>
      <c r="O16" s="68">
        <f t="shared" ref="O16:U16" si="16">A43</f>
        <v>14</v>
      </c>
      <c r="P16" s="69" t="str">
        <f t="shared" si="16"/>
        <v>Transport equipment</v>
      </c>
      <c r="Q16" s="89">
        <f t="shared" si="16"/>
        <v>78.968163503874692</v>
      </c>
      <c r="R16" s="90">
        <f t="shared" si="16"/>
        <v>503.97602863347197</v>
      </c>
      <c r="S16" s="90">
        <f t="shared" si="16"/>
        <v>106.82232434247</v>
      </c>
      <c r="T16" s="90">
        <f t="shared" si="16"/>
        <v>-34.198214271339801</v>
      </c>
      <c r="U16" s="90">
        <f t="shared" si="16"/>
        <v>5.2363845771707895</v>
      </c>
      <c r="V16" s="90">
        <f t="shared" si="6"/>
        <v>231.8288644411391</v>
      </c>
      <c r="W16" s="91">
        <f t="shared" si="7"/>
        <v>0</v>
      </c>
      <c r="X16" s="92">
        <f t="shared" si="8"/>
        <v>892.63355122678684</v>
      </c>
    </row>
    <row r="17" spans="1:24">
      <c r="A17">
        <v>15</v>
      </c>
      <c r="B17" s="13" t="str">
        <v>Other industrial products</v>
      </c>
      <c r="C17" s="10">
        <v>-7.6289284609057405E-5</v>
      </c>
      <c r="D17" s="10">
        <v>7.1027066689224302E-5</v>
      </c>
      <c r="E17" s="10">
        <v>-2.0230105477690399E-5</v>
      </c>
      <c r="F17">
        <v>2.7192319775475997E-4</v>
      </c>
      <c r="G17" s="10">
        <v>5.0460042645133499E-5</v>
      </c>
      <c r="H17" s="10">
        <v>-1.0592341522472899E-5</v>
      </c>
      <c r="I17" s="10">
        <v>-4.83644225231283E-6</v>
      </c>
      <c r="J17" s="10">
        <v>2.0387703886971001E-5</v>
      </c>
      <c r="K17" s="10">
        <v>0</v>
      </c>
      <c r="L17" s="10"/>
      <c r="O17" s="68">
        <f t="shared" ref="O17:U17" si="17">A44</f>
        <v>15</v>
      </c>
      <c r="P17" s="69" t="str">
        <f t="shared" si="17"/>
        <v>Other industrial products</v>
      </c>
      <c r="Q17" s="89">
        <f t="shared" si="17"/>
        <v>-76.289284609057404</v>
      </c>
      <c r="R17" s="90">
        <f t="shared" si="17"/>
        <v>71.027066689224299</v>
      </c>
      <c r="S17" s="90">
        <f t="shared" si="17"/>
        <v>-20.230105477690397</v>
      </c>
      <c r="T17" s="90">
        <f t="shared" si="17"/>
        <v>271.92319775476</v>
      </c>
      <c r="U17" s="90">
        <f t="shared" si="17"/>
        <v>50.460042645133498</v>
      </c>
      <c r="V17" s="90">
        <f t="shared" si="6"/>
        <v>4.95892011218527</v>
      </c>
      <c r="W17" s="91">
        <f t="shared" si="7"/>
        <v>0</v>
      </c>
      <c r="X17" s="92">
        <f t="shared" si="8"/>
        <v>301.84983711455527</v>
      </c>
    </row>
    <row r="18" spans="1:24">
      <c r="A18">
        <v>16</v>
      </c>
      <c r="B18" s="13" t="str">
        <v>Construction</v>
      </c>
      <c r="C18" s="10">
        <v>1.2695254728494501E-4</v>
      </c>
      <c r="D18">
        <v>1.4621664019242599E-3</v>
      </c>
      <c r="E18" s="10">
        <v>3.78795100054452E-4</v>
      </c>
      <c r="F18">
        <v>5.1674141613953302E-4</v>
      </c>
      <c r="G18" s="10">
        <v>3.0629436242217699E-4</v>
      </c>
      <c r="H18" s="10">
        <v>0</v>
      </c>
      <c r="I18" s="10">
        <v>0</v>
      </c>
      <c r="J18">
        <v>0</v>
      </c>
      <c r="K18" s="10">
        <v>0</v>
      </c>
      <c r="L18" s="10"/>
      <c r="O18" s="68">
        <f t="shared" ref="O18:U18" si="18">A45</f>
        <v>16</v>
      </c>
      <c r="P18" s="69" t="str">
        <f t="shared" si="18"/>
        <v>Construction</v>
      </c>
      <c r="Q18" s="89">
        <f t="shared" si="18"/>
        <v>126.95254728494501</v>
      </c>
      <c r="R18" s="90">
        <f t="shared" si="18"/>
        <v>1462.1664019242598</v>
      </c>
      <c r="S18" s="90">
        <f t="shared" si="18"/>
        <v>378.79510005445201</v>
      </c>
      <c r="T18" s="90">
        <f t="shared" si="18"/>
        <v>516.74141613953304</v>
      </c>
      <c r="U18" s="90">
        <f t="shared" si="18"/>
        <v>306.29436242217702</v>
      </c>
      <c r="V18" s="90">
        <f t="shared" si="6"/>
        <v>0</v>
      </c>
      <c r="W18" s="91">
        <f t="shared" si="7"/>
        <v>0</v>
      </c>
      <c r="X18" s="92">
        <f t="shared" si="8"/>
        <v>2790.9498278253668</v>
      </c>
    </row>
    <row r="19" spans="1:24">
      <c r="A19">
        <v>17</v>
      </c>
      <c r="B19" s="13" t="str">
        <v>Utility</v>
      </c>
      <c r="C19" s="10">
        <v>7.21852308595791E-4</v>
      </c>
      <c r="D19">
        <v>1.6938374494126099E-4</v>
      </c>
      <c r="E19" s="10">
        <v>-8.9443199420538599E-4</v>
      </c>
      <c r="F19">
        <v>-1.5623841550847901E-3</v>
      </c>
      <c r="G19" s="10">
        <v>-5.3454694571131005E-4</v>
      </c>
      <c r="H19" s="10">
        <v>2.4609513372725001E-3</v>
      </c>
      <c r="I19" s="10">
        <v>-8.7687600068375705E-6</v>
      </c>
      <c r="J19" s="10">
        <v>-6.7806955240554199E-5</v>
      </c>
      <c r="K19" s="10">
        <v>0</v>
      </c>
      <c r="L19" s="10"/>
      <c r="O19" s="68">
        <f t="shared" ref="O19:U19" si="19">A46</f>
        <v>17</v>
      </c>
      <c r="P19" s="69" t="str">
        <f t="shared" si="19"/>
        <v>Utility</v>
      </c>
      <c r="Q19" s="89">
        <f t="shared" si="19"/>
        <v>721.85230859579099</v>
      </c>
      <c r="R19" s="90">
        <f t="shared" si="19"/>
        <v>169.383744941261</v>
      </c>
      <c r="S19" s="90">
        <f t="shared" si="19"/>
        <v>-894.43199420538599</v>
      </c>
      <c r="T19" s="90">
        <f t="shared" si="19"/>
        <v>-1562.3841550847901</v>
      </c>
      <c r="U19" s="90">
        <f t="shared" si="19"/>
        <v>-534.54694571131006</v>
      </c>
      <c r="V19" s="90">
        <f t="shared" si="6"/>
        <v>2384.3756220251084</v>
      </c>
      <c r="W19" s="91">
        <f t="shared" si="7"/>
        <v>0</v>
      </c>
      <c r="X19" s="92">
        <f t="shared" si="8"/>
        <v>284.24858056067433</v>
      </c>
    </row>
    <row r="20" spans="1:24">
      <c r="A20">
        <v>18</v>
      </c>
      <c r="B20" s="13" t="str">
        <v>Real estate</v>
      </c>
      <c r="C20" s="10">
        <v>5.3157076369085598E-4</v>
      </c>
      <c r="D20">
        <v>2.50197864432361E-4</v>
      </c>
      <c r="E20" s="10">
        <v>-1.3096992728262201E-4</v>
      </c>
      <c r="F20">
        <v>5.5145375842285602E-4</v>
      </c>
      <c r="G20" s="10">
        <v>7.9716395036899497E-6</v>
      </c>
      <c r="H20" s="10">
        <v>3.06423422348668E-3</v>
      </c>
      <c r="I20" s="10">
        <v>-6.2622420414826196E-7</v>
      </c>
      <c r="J20" s="10">
        <v>7.3092471877456198E-6</v>
      </c>
      <c r="K20" s="10">
        <v>0</v>
      </c>
      <c r="L20" s="10"/>
      <c r="O20" s="68">
        <f t="shared" ref="O20:U20" si="20">A47</f>
        <v>18</v>
      </c>
      <c r="P20" s="69" t="str">
        <f t="shared" si="20"/>
        <v>Real estate</v>
      </c>
      <c r="Q20" s="89">
        <f t="shared" si="20"/>
        <v>531.57076369085598</v>
      </c>
      <c r="R20" s="90">
        <f t="shared" si="20"/>
        <v>250.197864432361</v>
      </c>
      <c r="S20" s="90">
        <f t="shared" si="20"/>
        <v>-130.96992728262202</v>
      </c>
      <c r="T20" s="90">
        <f t="shared" si="20"/>
        <v>551.45375842285603</v>
      </c>
      <c r="U20" s="90">
        <f t="shared" si="20"/>
        <v>7.9716395036899499</v>
      </c>
      <c r="V20" s="90">
        <f t="shared" si="6"/>
        <v>3070.9172464702774</v>
      </c>
      <c r="W20" s="91">
        <f t="shared" si="7"/>
        <v>0</v>
      </c>
      <c r="X20" s="92">
        <f t="shared" si="8"/>
        <v>4281.1413452374181</v>
      </c>
    </row>
    <row r="21" spans="1:24">
      <c r="A21">
        <v>19</v>
      </c>
      <c r="B21" s="13" t="str">
        <v>Medical &amp; Health care</v>
      </c>
      <c r="C21" s="10">
        <v>1.61600352793612E-4</v>
      </c>
      <c r="D21">
        <v>-3.98252343922981E-4</v>
      </c>
      <c r="E21" s="10">
        <v>2.71173489978216E-5</v>
      </c>
      <c r="F21">
        <v>9.6393780962214905E-4</v>
      </c>
      <c r="G21" s="10">
        <v>-2.5035027136657799E-5</v>
      </c>
      <c r="H21" s="10">
        <v>7.0946650582095496E-4</v>
      </c>
      <c r="I21" s="10">
        <v>2.3287340849111001E-3</v>
      </c>
      <c r="J21" s="10">
        <v>3.64081584047771E-9</v>
      </c>
      <c r="K21" s="10">
        <v>0</v>
      </c>
      <c r="L21" s="10"/>
      <c r="O21" s="68">
        <f t="shared" ref="O21:U21" si="21">A48</f>
        <v>19</v>
      </c>
      <c r="P21" s="69" t="str">
        <f t="shared" si="21"/>
        <v>Medical &amp; Health care</v>
      </c>
      <c r="Q21" s="89">
        <f t="shared" si="21"/>
        <v>161.60035279361199</v>
      </c>
      <c r="R21" s="90">
        <f t="shared" si="21"/>
        <v>-398.25234392298103</v>
      </c>
      <c r="S21" s="90">
        <f t="shared" si="21"/>
        <v>27.117348997821601</v>
      </c>
      <c r="T21" s="90">
        <f t="shared" si="21"/>
        <v>963.93780962214908</v>
      </c>
      <c r="U21" s="90">
        <f t="shared" si="21"/>
        <v>-25.035027136657799</v>
      </c>
      <c r="V21" s="90">
        <f t="shared" si="6"/>
        <v>3038.2042315478952</v>
      </c>
      <c r="W21" s="91">
        <f t="shared" si="7"/>
        <v>0</v>
      </c>
      <c r="X21" s="92">
        <f t="shared" si="8"/>
        <v>3767.5723719018388</v>
      </c>
    </row>
    <row r="22" spans="1:24">
      <c r="A22">
        <v>20</v>
      </c>
      <c r="B22" s="13" t="str">
        <v>Communications</v>
      </c>
      <c r="C22">
        <v>2.3293258336757E-4</v>
      </c>
      <c r="D22">
        <v>3.4607554171475101E-4</v>
      </c>
      <c r="E22">
        <v>3.59759317253051E-4</v>
      </c>
      <c r="F22">
        <v>-6.6932076650984198E-4</v>
      </c>
      <c r="G22" s="10">
        <v>1.6585951046251298E-5</v>
      </c>
      <c r="H22" s="10">
        <v>5.4713811267585895E-4</v>
      </c>
      <c r="I22" s="10">
        <v>1.1450917627091101E-5</v>
      </c>
      <c r="J22">
        <v>2.02760617324557E-4</v>
      </c>
      <c r="K22" s="10">
        <v>0</v>
      </c>
      <c r="L22" s="10"/>
      <c r="O22" s="68">
        <f t="shared" ref="O22:O24" si="22">A49</f>
        <v>20</v>
      </c>
      <c r="P22" s="69" t="str">
        <f t="shared" ref="P22:P24" si="23">B49</f>
        <v>Communications</v>
      </c>
      <c r="Q22" s="89">
        <f t="shared" ref="Q22:U22" si="24">C49</f>
        <v>232.93258336757</v>
      </c>
      <c r="R22" s="90">
        <f t="shared" si="24"/>
        <v>346.07554171475101</v>
      </c>
      <c r="S22" s="90">
        <f t="shared" si="24"/>
        <v>359.75931725305099</v>
      </c>
      <c r="T22" s="90">
        <f t="shared" si="24"/>
        <v>-669.32076650984197</v>
      </c>
      <c r="U22" s="90">
        <f t="shared" si="24"/>
        <v>16.585951046251299</v>
      </c>
      <c r="V22" s="90">
        <f t="shared" si="6"/>
        <v>761.34964762750701</v>
      </c>
      <c r="W22" s="91">
        <f t="shared" si="7"/>
        <v>0</v>
      </c>
      <c r="X22" s="92">
        <f t="shared" si="8"/>
        <v>1047.3822744992883</v>
      </c>
    </row>
    <row r="23" spans="1:24">
      <c r="A23">
        <v>21</v>
      </c>
      <c r="B23" s="13" t="str">
        <v>Services</v>
      </c>
      <c r="C23" s="10">
        <v>7.4509839991532304E-6</v>
      </c>
      <c r="D23">
        <v>1.9787437251703399E-4</v>
      </c>
      <c r="E23">
        <v>1.05180144008942E-3</v>
      </c>
      <c r="F23">
        <v>-4.8523662807154503E-3</v>
      </c>
      <c r="G23" s="10">
        <v>3.5357161146195898E-4</v>
      </c>
      <c r="H23" s="10">
        <v>1.8937722090401001E-3</v>
      </c>
      <c r="I23" s="10">
        <v>4.11222582701775E-4</v>
      </c>
      <c r="J23">
        <v>4.3545910670187002E-4</v>
      </c>
      <c r="K23" s="10">
        <v>0</v>
      </c>
      <c r="L23" s="10"/>
      <c r="O23" s="68">
        <f t="shared" si="22"/>
        <v>21</v>
      </c>
      <c r="P23" s="69" t="str">
        <f t="shared" si="23"/>
        <v>Services</v>
      </c>
      <c r="Q23" s="89">
        <f t="shared" ref="Q23:U23" si="25">C50</f>
        <v>7.4509839991532303</v>
      </c>
      <c r="R23" s="90">
        <f t="shared" si="25"/>
        <v>197.874372517034</v>
      </c>
      <c r="S23" s="90">
        <f t="shared" si="25"/>
        <v>1051.8014400894199</v>
      </c>
      <c r="T23" s="90">
        <f t="shared" si="25"/>
        <v>-4852.3662807154506</v>
      </c>
      <c r="U23" s="90">
        <f t="shared" si="25"/>
        <v>353.57161146195898</v>
      </c>
      <c r="V23" s="90">
        <f t="shared" si="6"/>
        <v>2740.4538984437449</v>
      </c>
      <c r="W23" s="91">
        <f t="shared" si="7"/>
        <v>0</v>
      </c>
      <c r="X23" s="92">
        <f t="shared" si="8"/>
        <v>-501.2139742041395</v>
      </c>
    </row>
    <row r="24" spans="1:24">
      <c r="A24">
        <v>22</v>
      </c>
      <c r="B24" s="13" t="str">
        <v>Others</v>
      </c>
      <c r="C24" s="10">
        <v>1.01506882881772E-4</v>
      </c>
      <c r="D24">
        <v>1.37216329520863E-4</v>
      </c>
      <c r="E24" s="10">
        <v>1.21325516919388E-4</v>
      </c>
      <c r="F24">
        <v>4.0650747345268099E-4</v>
      </c>
      <c r="G24" s="10">
        <v>1.5802529988059301E-5</v>
      </c>
      <c r="H24" s="10">
        <v>-1.4860179043535401E-6</v>
      </c>
      <c r="I24" s="10">
        <v>-3.0007060120007502E-6</v>
      </c>
      <c r="J24" s="10">
        <v>1.25355662400622E-5</v>
      </c>
      <c r="K24" s="10">
        <v>0</v>
      </c>
      <c r="L24" s="10"/>
      <c r="O24" s="68">
        <f t="shared" si="22"/>
        <v>22</v>
      </c>
      <c r="P24" s="69" t="str">
        <f t="shared" si="23"/>
        <v>Others</v>
      </c>
      <c r="Q24" s="89">
        <f t="shared" ref="Q24:U24" si="26">C51</f>
        <v>101.506882881772</v>
      </c>
      <c r="R24" s="90">
        <f t="shared" si="26"/>
        <v>137.21632952086298</v>
      </c>
      <c r="S24" s="90">
        <f t="shared" si="26"/>
        <v>121.32551691938799</v>
      </c>
      <c r="T24" s="90">
        <f t="shared" si="26"/>
        <v>406.50747345268098</v>
      </c>
      <c r="U24" s="90">
        <f t="shared" si="26"/>
        <v>15.8025299880593</v>
      </c>
      <c r="V24" s="90">
        <f t="shared" si="6"/>
        <v>8.048842323707909</v>
      </c>
      <c r="W24" s="91">
        <f t="shared" si="7"/>
        <v>0</v>
      </c>
      <c r="X24" s="92">
        <f t="shared" si="8"/>
        <v>790.40757508647118</v>
      </c>
    </row>
    <row r="25" spans="1:24">
      <c r="A25" s="14">
        <v>23</v>
      </c>
      <c r="B25" s="15" t="s">
        <v>834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9.181666368531904E-4</v>
      </c>
      <c r="O25" s="68">
        <f t="shared" ref="O25" si="27">A52</f>
        <v>23</v>
      </c>
      <c r="P25" s="69" t="str">
        <f t="shared" ref="P25:U25" si="28">B52</f>
        <v>Direct material use</v>
      </c>
      <c r="Q25" s="89">
        <f t="shared" si="28"/>
        <v>0</v>
      </c>
      <c r="R25" s="90">
        <f t="shared" si="28"/>
        <v>0</v>
      </c>
      <c r="S25" s="90">
        <f t="shared" si="28"/>
        <v>0</v>
      </c>
      <c r="T25" s="90">
        <f t="shared" si="28"/>
        <v>0</v>
      </c>
      <c r="U25" s="90">
        <f t="shared" si="28"/>
        <v>0</v>
      </c>
      <c r="V25" s="90">
        <f t="shared" si="6"/>
        <v>0</v>
      </c>
      <c r="W25" s="91">
        <f t="shared" si="7"/>
        <v>918.16663685319043</v>
      </c>
      <c r="X25" s="92">
        <f t="shared" si="8"/>
        <v>918.16663685319043</v>
      </c>
    </row>
    <row r="26" spans="1:24">
      <c r="B26" s="13" t="s">
        <v>796</v>
      </c>
      <c r="C26" s="10">
        <f>SUM(C3:C25)</f>
        <v>2.1548991829314101E-3</v>
      </c>
      <c r="D26">
        <f t="shared" ref="D26:J26" si="29">SUM(D3:D25)</f>
        <v>4.9765012892098509E-3</v>
      </c>
      <c r="E26">
        <f t="shared" si="29"/>
        <v>3.3495609024666436E-3</v>
      </c>
      <c r="F26">
        <f t="shared" si="29"/>
        <v>-3.1504974622842581E-3</v>
      </c>
      <c r="G26">
        <f t="shared" si="29"/>
        <v>1.0591603070852048E-2</v>
      </c>
      <c r="H26">
        <f t="shared" si="29"/>
        <v>1.0685467967357273E-2</v>
      </c>
      <c r="I26">
        <f t="shared" si="29"/>
        <v>6.0047809634728635E-3</v>
      </c>
      <c r="J26">
        <f t="shared" si="29"/>
        <v>-7.8843523408276823E-4</v>
      </c>
      <c r="K26" s="10">
        <f>SUM(K3:K25)</f>
        <v>9.181666368531904E-4</v>
      </c>
      <c r="O26" s="34"/>
      <c r="P26" s="38" t="str">
        <f t="shared" ref="P26" si="30">B53</f>
        <v>Total of factor</v>
      </c>
      <c r="Q26" s="47">
        <f t="shared" ref="Q26" si="31">C53</f>
        <v>2154.8991829314105</v>
      </c>
      <c r="R26" s="48">
        <f t="shared" ref="R26" si="32">D53</f>
        <v>4976.5012892098503</v>
      </c>
      <c r="S26" s="48">
        <f t="shared" ref="S26" si="33">E53</f>
        <v>3349.5609024666442</v>
      </c>
      <c r="T26" s="48">
        <f t="shared" ref="T26" si="34">F53</f>
        <v>-3150.4974622842583</v>
      </c>
      <c r="U26" s="48">
        <f t="shared" ref="U26" si="35">G53</f>
        <v>10591.603070852047</v>
      </c>
      <c r="V26" s="48">
        <f>SUM(V3:V25)</f>
        <v>15901.813696747369</v>
      </c>
      <c r="W26" s="49">
        <f t="shared" ref="W26" si="36">K53</f>
        <v>918.16663685319043</v>
      </c>
      <c r="X26" s="41"/>
    </row>
    <row r="28" spans="1:24">
      <c r="A28" s="17" t="str">
        <f ca="1">A1</f>
        <v>RP_Broad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24" ht="16" thickBot="1">
      <c r="A29" s="18"/>
      <c r="B29" s="19" t="s">
        <v>804</v>
      </c>
      <c r="C29" s="43" t="str">
        <f t="shared" ref="C29:K29" si="37">C2</f>
        <v>D1</v>
      </c>
      <c r="D29" s="43" t="str">
        <f t="shared" si="37"/>
        <v>D2</v>
      </c>
      <c r="E29" s="43" t="str">
        <f t="shared" si="37"/>
        <v>D3</v>
      </c>
      <c r="F29" s="43" t="str">
        <f t="shared" si="37"/>
        <v>v</v>
      </c>
      <c r="G29" s="43" t="str">
        <f t="shared" si="37"/>
        <v>U1</v>
      </c>
      <c r="H29" s="43" t="str">
        <f t="shared" si="37"/>
        <v>y_house</v>
      </c>
      <c r="I29" s="43" t="str">
        <f t="shared" si="37"/>
        <v>y_other</v>
      </c>
      <c r="J29" s="43" t="str">
        <f t="shared" si="37"/>
        <v>y_export</v>
      </c>
      <c r="K29" s="44" t="str">
        <f t="shared" si="37"/>
        <v>O</v>
      </c>
      <c r="L29" s="45" t="s">
        <v>818</v>
      </c>
      <c r="Q29" s="105">
        <v>50.215367673628698</v>
      </c>
      <c r="R29" s="105">
        <v>-516.12766749456296</v>
      </c>
      <c r="S29" s="105">
        <v>137.84374908778199</v>
      </c>
      <c r="T29" s="105">
        <v>-489.65363407360098</v>
      </c>
      <c r="U29" s="105">
        <v>535.86145086106603</v>
      </c>
      <c r="V29" s="105">
        <v>-53.9001560326857</v>
      </c>
      <c r="W29" s="105">
        <v>0</v>
      </c>
    </row>
    <row r="30" spans="1:24" ht="16" thickTop="1">
      <c r="A30" s="17">
        <v>1</v>
      </c>
      <c r="B30" s="20" t="str">
        <f t="shared" ref="B30:B52" si="38">B3</f>
        <v>Agriculture, forestry and fishery</v>
      </c>
      <c r="C30" s="21">
        <f t="shared" ref="C30:K30" si="39">C3*$M$2</f>
        <v>45.531889663595898</v>
      </c>
      <c r="D30" s="21">
        <f t="shared" si="39"/>
        <v>-467.89402796569499</v>
      </c>
      <c r="E30" s="21">
        <f t="shared" si="39"/>
        <v>124.931406861103</v>
      </c>
      <c r="F30" s="21">
        <f t="shared" si="39"/>
        <v>-444.09085303671998</v>
      </c>
      <c r="G30" s="21">
        <f t="shared" si="39"/>
        <v>485.47467370477</v>
      </c>
      <c r="H30" s="21">
        <f t="shared" si="39"/>
        <v>-0.19648403894179101</v>
      </c>
      <c r="I30" s="21">
        <f t="shared" si="39"/>
        <v>-31.761435100944901</v>
      </c>
      <c r="J30" s="21">
        <f t="shared" si="39"/>
        <v>-16.8987060008002</v>
      </c>
      <c r="K30" s="39">
        <f t="shared" si="39"/>
        <v>0</v>
      </c>
      <c r="L30" s="42">
        <f t="shared" ref="L30:L39" si="40">SUM(C30:K30)</f>
        <v>-304.90353591363288</v>
      </c>
      <c r="Q30" s="105">
        <v>53.3420032438124</v>
      </c>
      <c r="R30" s="105">
        <v>642.02602991609001</v>
      </c>
      <c r="S30" s="105">
        <v>-11.591490006250901</v>
      </c>
      <c r="T30" s="105">
        <v>477.42786431284202</v>
      </c>
      <c r="U30" s="105">
        <v>214.17181139994801</v>
      </c>
      <c r="V30" s="105">
        <v>49.7898603691728</v>
      </c>
      <c r="W30" s="105">
        <v>0</v>
      </c>
    </row>
    <row r="31" spans="1:24">
      <c r="A31" s="17">
        <v>2</v>
      </c>
      <c r="B31" s="20" t="str">
        <f t="shared" si="38"/>
        <v>Foods &amp; Beverages</v>
      </c>
      <c r="C31" s="21">
        <f t="shared" ref="C31:K31" si="41">C4*$M$2</f>
        <v>48.267354407303102</v>
      </c>
      <c r="D31" s="21">
        <f t="shared" si="41"/>
        <v>581.43732270073292</v>
      </c>
      <c r="E31" s="21">
        <f t="shared" si="41"/>
        <v>-10.5554977251621</v>
      </c>
      <c r="F31" s="21">
        <f t="shared" si="41"/>
        <v>433.06967303861103</v>
      </c>
      <c r="G31" s="21">
        <f t="shared" si="41"/>
        <v>193.58460524135401</v>
      </c>
      <c r="H31" s="21">
        <f t="shared" si="41"/>
        <v>-16.547797306076301</v>
      </c>
      <c r="I31" s="21">
        <f t="shared" si="41"/>
        <v>130.939903917007</v>
      </c>
      <c r="J31" s="21">
        <f t="shared" si="41"/>
        <v>-69.2238439996012</v>
      </c>
      <c r="K31" s="39">
        <f t="shared" si="41"/>
        <v>0</v>
      </c>
      <c r="L31" s="42">
        <f t="shared" si="40"/>
        <v>1290.9717202741683</v>
      </c>
      <c r="Q31" s="105">
        <v>-20.104672832591699</v>
      </c>
      <c r="R31" s="105">
        <v>1.6375583557778399</v>
      </c>
      <c r="S31" s="105">
        <v>71.709636624792196</v>
      </c>
      <c r="T31" s="105">
        <v>31.306852018049799</v>
      </c>
      <c r="U31" s="105">
        <v>-10.8379800426277</v>
      </c>
      <c r="V31" s="105">
        <v>19.3769356248735</v>
      </c>
      <c r="W31" s="105">
        <v>0</v>
      </c>
    </row>
    <row r="32" spans="1:24">
      <c r="A32" s="17">
        <v>3</v>
      </c>
      <c r="B32" s="20" t="str">
        <f t="shared" si="38"/>
        <v>Textile products</v>
      </c>
      <c r="C32" s="21">
        <f t="shared" ref="C32:K32" si="42">C5*$M$2</f>
        <v>-18.225307432815903</v>
      </c>
      <c r="D32" s="21">
        <f t="shared" si="42"/>
        <v>1.43510523545054</v>
      </c>
      <c r="E32" s="21">
        <f t="shared" si="42"/>
        <v>65.0301482718274</v>
      </c>
      <c r="F32" s="21">
        <f t="shared" si="42"/>
        <v>28.404804611256697</v>
      </c>
      <c r="G32" s="21">
        <f t="shared" si="42"/>
        <v>-9.8215435117310399</v>
      </c>
      <c r="H32" s="21">
        <f t="shared" si="42"/>
        <v>-15.1246583911185</v>
      </c>
      <c r="I32" s="21">
        <f t="shared" si="42"/>
        <v>24.831214700427001</v>
      </c>
      <c r="J32" s="21">
        <f t="shared" si="42"/>
        <v>7.9192729367116907</v>
      </c>
      <c r="K32" s="39">
        <f t="shared" si="42"/>
        <v>0</v>
      </c>
      <c r="L32" s="42">
        <f t="shared" si="40"/>
        <v>84.449036420007886</v>
      </c>
      <c r="Q32" s="105">
        <v>-112.834164344493</v>
      </c>
      <c r="R32" s="105">
        <v>107.234521405983</v>
      </c>
      <c r="S32" s="105">
        <v>28.233811778593498</v>
      </c>
      <c r="T32" s="105">
        <v>368.14376716596598</v>
      </c>
      <c r="U32" s="105">
        <v>-498.28129810738699</v>
      </c>
      <c r="V32" s="105">
        <v>-64.625441157091302</v>
      </c>
      <c r="W32" s="105">
        <v>0</v>
      </c>
    </row>
    <row r="33" spans="1:23">
      <c r="A33" s="17">
        <v>4</v>
      </c>
      <c r="B33" s="20" t="str">
        <f t="shared" si="38"/>
        <v>Pulp, paper &amp; wooden products</v>
      </c>
      <c r="C33" s="21">
        <f t="shared" ref="C33:K33" si="43">C6*$M$2</f>
        <v>-102.31027644892501</v>
      </c>
      <c r="D33" s="21">
        <f t="shared" si="43"/>
        <v>97.015097141501798</v>
      </c>
      <c r="E33" s="21">
        <f t="shared" si="43"/>
        <v>25.587739519070698</v>
      </c>
      <c r="F33" s="21">
        <f t="shared" si="43"/>
        <v>333.93402717360499</v>
      </c>
      <c r="G33" s="21">
        <f t="shared" si="43"/>
        <v>-452.18482863378</v>
      </c>
      <c r="H33" s="21">
        <f t="shared" si="43"/>
        <v>69.202256361211596</v>
      </c>
      <c r="I33" s="21">
        <f t="shared" si="43"/>
        <v>-13.8332418370002</v>
      </c>
      <c r="J33" s="21">
        <f t="shared" si="43"/>
        <v>-113.958214898306</v>
      </c>
      <c r="K33" s="39">
        <f t="shared" si="43"/>
        <v>0</v>
      </c>
      <c r="L33" s="42">
        <f t="shared" si="40"/>
        <v>-156.54744162262216</v>
      </c>
      <c r="Q33" s="105">
        <v>-549.63177594851095</v>
      </c>
      <c r="R33" s="105">
        <v>127.37831771807799</v>
      </c>
      <c r="S33" s="105">
        <v>401.05959304817998</v>
      </c>
      <c r="T33" s="105">
        <v>-537.091120410548</v>
      </c>
      <c r="U33" s="105">
        <v>-124.83563432751799</v>
      </c>
      <c r="V33" s="105">
        <v>-214.091226988779</v>
      </c>
      <c r="W33" s="105">
        <v>0</v>
      </c>
    </row>
    <row r="34" spans="1:23">
      <c r="A34" s="17">
        <v>5</v>
      </c>
      <c r="B34" s="20" t="str">
        <f t="shared" si="38"/>
        <v>Chemical products</v>
      </c>
      <c r="C34" s="21">
        <f t="shared" ref="C34:K34" si="44">C7*$M$2</f>
        <v>-498.54961322708795</v>
      </c>
      <c r="D34" s="21">
        <f t="shared" si="44"/>
        <v>115.555348043533</v>
      </c>
      <c r="E34" s="21">
        <f t="shared" si="44"/>
        <v>363.66019590785999</v>
      </c>
      <c r="F34" s="21">
        <f t="shared" si="44"/>
        <v>-487.02244553540999</v>
      </c>
      <c r="G34" s="21">
        <f t="shared" si="44"/>
        <v>-113.33543169965799</v>
      </c>
      <c r="H34" s="21">
        <f t="shared" si="44"/>
        <v>-18.837687285925799</v>
      </c>
      <c r="I34" s="21">
        <f t="shared" si="44"/>
        <v>265.75976471587302</v>
      </c>
      <c r="J34" s="21">
        <f t="shared" si="44"/>
        <v>-440.805028351381</v>
      </c>
      <c r="K34" s="39">
        <f t="shared" si="44"/>
        <v>0</v>
      </c>
      <c r="L34" s="42">
        <f t="shared" si="40"/>
        <v>-813.57489743219662</v>
      </c>
      <c r="Q34" s="105">
        <v>130.19074061222199</v>
      </c>
      <c r="R34" s="105">
        <v>13.7192188098304</v>
      </c>
      <c r="S34" s="105">
        <v>-53.1650132023791</v>
      </c>
      <c r="T34" s="105">
        <v>145.90738747742401</v>
      </c>
      <c r="U34" s="105">
        <v>14534.7146692597</v>
      </c>
      <c r="V34" s="105">
        <v>2305.7887832111601</v>
      </c>
      <c r="W34" s="105">
        <v>0</v>
      </c>
    </row>
    <row r="35" spans="1:23">
      <c r="A35" s="17">
        <v>6</v>
      </c>
      <c r="B35" s="20" t="str">
        <f t="shared" si="38"/>
        <v>Petroleum &amp; coal products</v>
      </c>
      <c r="C35" s="21">
        <f t="shared" ref="C35:K35" si="45">C8*$M$2</f>
        <v>118.043860872804</v>
      </c>
      <c r="D35" s="21">
        <f t="shared" si="45"/>
        <v>12.4453013132919</v>
      </c>
      <c r="E35" s="21">
        <f t="shared" si="45"/>
        <v>-48.206561936488001</v>
      </c>
      <c r="F35" s="21">
        <f t="shared" si="45"/>
        <v>132.321621189583</v>
      </c>
      <c r="G35" s="21">
        <f t="shared" si="45"/>
        <v>13165.293317281101</v>
      </c>
      <c r="H35" s="21">
        <f t="shared" si="45"/>
        <v>2320.7419874193097</v>
      </c>
      <c r="I35" s="21">
        <f t="shared" si="45"/>
        <v>538.80920503613402</v>
      </c>
      <c r="J35" s="21">
        <f t="shared" si="45"/>
        <v>-769.50418037565294</v>
      </c>
      <c r="K35" s="39">
        <f t="shared" si="45"/>
        <v>0</v>
      </c>
      <c r="L35" s="42">
        <f t="shared" si="40"/>
        <v>15469.944550800083</v>
      </c>
      <c r="Q35" s="105">
        <v>-197.72491295530199</v>
      </c>
      <c r="R35" s="105">
        <v>-13.073232574467101</v>
      </c>
      <c r="S35" s="105">
        <v>72.914470649079504</v>
      </c>
      <c r="T35" s="105">
        <v>143.624249811943</v>
      </c>
      <c r="U35" s="105">
        <v>9.7324312905332402</v>
      </c>
      <c r="V35" s="105">
        <v>-13.924228163598499</v>
      </c>
      <c r="W35" s="105">
        <v>0</v>
      </c>
    </row>
    <row r="36" spans="1:23">
      <c r="A36" s="17">
        <v>7</v>
      </c>
      <c r="B36" s="20" t="str">
        <f t="shared" si="38"/>
        <v>Plastic &amp; rubber products</v>
      </c>
      <c r="C36" s="21">
        <f t="shared" ref="C36:K36" si="46">C9*$M$2</f>
        <v>-179.19838495087899</v>
      </c>
      <c r="D36" s="21">
        <f t="shared" si="46"/>
        <v>-11.9343065435285</v>
      </c>
      <c r="E36" s="21">
        <f t="shared" si="46"/>
        <v>66.111249177767107</v>
      </c>
      <c r="F36" s="21">
        <f t="shared" si="46"/>
        <v>130.316180217935</v>
      </c>
      <c r="G36" s="21">
        <f t="shared" si="46"/>
        <v>8.8284541960498313</v>
      </c>
      <c r="H36" s="21">
        <f t="shared" si="46"/>
        <v>-14.385028911595999</v>
      </c>
      <c r="I36" s="21">
        <f t="shared" si="46"/>
        <v>-1.6682754769947701</v>
      </c>
      <c r="J36" s="21">
        <f t="shared" si="46"/>
        <v>3.36467963489739</v>
      </c>
      <c r="K36" s="39">
        <f t="shared" si="46"/>
        <v>0</v>
      </c>
      <c r="L36" s="42">
        <f>SUM(C36:K36)</f>
        <v>1.4345673436510766</v>
      </c>
      <c r="Q36" s="105">
        <v>96.657537027337497</v>
      </c>
      <c r="R36" s="105">
        <v>109.877699406971</v>
      </c>
      <c r="S36" s="105">
        <v>105.47104494168801</v>
      </c>
      <c r="T36" s="105">
        <v>97.023970795426905</v>
      </c>
      <c r="U36" s="105">
        <v>4192.7987935883402</v>
      </c>
      <c r="V36" s="105">
        <v>118.32392231199201</v>
      </c>
      <c r="W36" s="105">
        <v>0</v>
      </c>
    </row>
    <row r="37" spans="1:23">
      <c r="A37" s="17">
        <v>8</v>
      </c>
      <c r="B37" s="20" t="str">
        <f t="shared" si="38"/>
        <v>Ceramic, stone &amp; clay products</v>
      </c>
      <c r="C37" s="21">
        <f t="shared" ref="C37:K37" si="47">C10*$M$2</f>
        <v>87.586198510357704</v>
      </c>
      <c r="D37" s="21">
        <f t="shared" si="47"/>
        <v>99.650494285574709</v>
      </c>
      <c r="E37" s="21">
        <f t="shared" si="47"/>
        <v>95.588602076866508</v>
      </c>
      <c r="F37" s="21">
        <f t="shared" si="47"/>
        <v>87.980350716838089</v>
      </c>
      <c r="G37" s="21">
        <f t="shared" si="47"/>
        <v>3798.77992819974</v>
      </c>
      <c r="H37" s="21">
        <f t="shared" si="47"/>
        <v>98.171724271419706</v>
      </c>
      <c r="I37" s="21">
        <f t="shared" si="47"/>
        <v>102.79625139040601</v>
      </c>
      <c r="J37" s="21">
        <f t="shared" si="47"/>
        <v>-93.595654245625596</v>
      </c>
      <c r="K37" s="39">
        <f t="shared" si="47"/>
        <v>0</v>
      </c>
      <c r="L37" s="42">
        <f t="shared" si="40"/>
        <v>4276.9578952055772</v>
      </c>
      <c r="Q37" s="105">
        <v>214.85425580208701</v>
      </c>
      <c r="R37" s="105">
        <v>1865.6337377910199</v>
      </c>
      <c r="S37" s="105">
        <v>128.416801946231</v>
      </c>
      <c r="T37" s="105">
        <v>492.73361956624899</v>
      </c>
      <c r="U37" s="105">
        <v>-6901.5126308291501</v>
      </c>
      <c r="V37" s="105">
        <v>1184.8095152012299</v>
      </c>
      <c r="W37" s="105">
        <v>0</v>
      </c>
    </row>
    <row r="38" spans="1:23">
      <c r="A38" s="17">
        <v>9</v>
      </c>
      <c r="B38" s="20" t="str">
        <f t="shared" si="38"/>
        <v>Iron &amp; steel</v>
      </c>
      <c r="C38" s="21">
        <f t="shared" ref="C38:K38" si="48">C11*$M$2</f>
        <v>195.05437687240101</v>
      </c>
      <c r="D38" s="21">
        <f t="shared" si="48"/>
        <v>1689.54710055787</v>
      </c>
      <c r="E38" s="21">
        <f t="shared" si="48"/>
        <v>116.44256790610601</v>
      </c>
      <c r="F38" s="21">
        <f t="shared" si="48"/>
        <v>446.86638464273801</v>
      </c>
      <c r="G38" s="21">
        <f t="shared" si="48"/>
        <v>-6258.1973456767701</v>
      </c>
      <c r="H38" s="21">
        <f t="shared" si="48"/>
        <v>2.90257818158501E-2</v>
      </c>
      <c r="I38" s="21">
        <f t="shared" si="48"/>
        <v>1159.14333420399</v>
      </c>
      <c r="J38" s="21">
        <f t="shared" si="48"/>
        <v>-85.005014079804099</v>
      </c>
      <c r="K38" s="39">
        <f t="shared" si="48"/>
        <v>0</v>
      </c>
      <c r="L38" s="42">
        <f t="shared" si="40"/>
        <v>-2736.1195697916528</v>
      </c>
      <c r="Q38" s="105">
        <v>-38.537584913703299</v>
      </c>
      <c r="R38" s="105">
        <v>-2142.5419638989001</v>
      </c>
      <c r="S38" s="105">
        <v>93.158601350009505</v>
      </c>
      <c r="T38" s="105">
        <v>-29.116744957467599</v>
      </c>
      <c r="U38" s="105">
        <v>-533.54512874731097</v>
      </c>
      <c r="V38" s="105">
        <v>1257.9501574211599</v>
      </c>
      <c r="W38" s="105">
        <v>0</v>
      </c>
    </row>
    <row r="39" spans="1:23">
      <c r="A39" s="17">
        <v>10</v>
      </c>
      <c r="B39" s="20" t="str">
        <f t="shared" si="38"/>
        <v>Non-ferrous metals</v>
      </c>
      <c r="C39" s="21">
        <f t="shared" ref="C39:K39" si="49">C12*$M$2</f>
        <v>-34.9729147906341</v>
      </c>
      <c r="D39" s="21">
        <f t="shared" si="49"/>
        <v>-1940.9693666675</v>
      </c>
      <c r="E39" s="21">
        <f t="shared" si="49"/>
        <v>84.480891080637207</v>
      </c>
      <c r="F39" s="21">
        <f t="shared" si="49"/>
        <v>-26.4159193378438</v>
      </c>
      <c r="G39" s="21">
        <f t="shared" si="49"/>
        <v>-483.478904634917</v>
      </c>
      <c r="H39" s="21">
        <f t="shared" si="49"/>
        <v>-21.579560186837398</v>
      </c>
      <c r="I39" s="21">
        <f t="shared" si="49"/>
        <v>1160.3760442562</v>
      </c>
      <c r="J39" s="21">
        <f t="shared" si="49"/>
        <v>2.1263632952687299</v>
      </c>
      <c r="K39" s="39">
        <f t="shared" si="49"/>
        <v>0</v>
      </c>
      <c r="L39" s="42">
        <f t="shared" si="40"/>
        <v>-1260.4333669856267</v>
      </c>
      <c r="Q39" s="105">
        <v>-47.880885130942197</v>
      </c>
      <c r="R39" s="105">
        <v>485.120654337362</v>
      </c>
      <c r="S39" s="105">
        <v>31.761404803081799</v>
      </c>
      <c r="T39" s="105">
        <v>247.31231358079901</v>
      </c>
      <c r="U39" s="105">
        <v>-11.198696683144201</v>
      </c>
      <c r="V39" s="105">
        <v>26.152008066653401</v>
      </c>
      <c r="W39" s="105">
        <v>0</v>
      </c>
    </row>
    <row r="40" spans="1:23">
      <c r="A40" s="17">
        <v>11</v>
      </c>
      <c r="B40" s="20" t="str">
        <f t="shared" si="38"/>
        <v>Metal products</v>
      </c>
      <c r="C40" s="21">
        <f t="shared" ref="C40:K40" si="50">C13*$M$2</f>
        <v>-43.394558454775101</v>
      </c>
      <c r="D40" s="21">
        <f t="shared" si="50"/>
        <v>439.28092850315198</v>
      </c>
      <c r="E40" s="21">
        <f t="shared" si="50"/>
        <v>28.779534681261399</v>
      </c>
      <c r="F40" s="21">
        <f t="shared" si="50"/>
        <v>224.34557473440898</v>
      </c>
      <c r="G40" s="21">
        <f t="shared" si="50"/>
        <v>-10.1605353724071</v>
      </c>
      <c r="H40" s="21">
        <f t="shared" si="50"/>
        <v>16.599080667379898</v>
      </c>
      <c r="I40" s="21">
        <f t="shared" si="50"/>
        <v>12.990018793976299</v>
      </c>
      <c r="J40" s="21">
        <f t="shared" si="50"/>
        <v>-5.8840526328396399</v>
      </c>
      <c r="K40" s="39">
        <f t="shared" si="50"/>
        <v>0</v>
      </c>
      <c r="L40" s="42">
        <f>SUM(C40:K40)</f>
        <v>662.55599092015677</v>
      </c>
      <c r="Q40" s="105">
        <v>31.907088253841501</v>
      </c>
      <c r="R40" s="105">
        <v>421.31551616494301</v>
      </c>
      <c r="S40" s="105">
        <v>434.91150754852498</v>
      </c>
      <c r="T40" s="105">
        <v>-296.44504565242403</v>
      </c>
      <c r="U40" s="105">
        <v>-14.8274345936461</v>
      </c>
      <c r="V40" s="105">
        <v>43.624277378025702</v>
      </c>
      <c r="W40" s="105">
        <v>0</v>
      </c>
    </row>
    <row r="41" spans="1:23">
      <c r="A41" s="17">
        <v>12</v>
      </c>
      <c r="B41" s="20" t="str">
        <f t="shared" si="38"/>
        <v>Mechanical machinery</v>
      </c>
      <c r="C41" s="21">
        <f t="shared" ref="C41:K41" si="51">C14*$M$2</f>
        <v>28.885989769530902</v>
      </c>
      <c r="D41" s="21">
        <f t="shared" si="51"/>
        <v>381.29534314415201</v>
      </c>
      <c r="E41" s="21">
        <f t="shared" si="51"/>
        <v>394.31996119149005</v>
      </c>
      <c r="F41" s="21">
        <f t="shared" si="51"/>
        <v>-268.83776940374298</v>
      </c>
      <c r="G41" s="21">
        <f t="shared" si="51"/>
        <v>-13.4529123945482</v>
      </c>
      <c r="H41" s="21">
        <f t="shared" si="51"/>
        <v>-2.6557246370040297</v>
      </c>
      <c r="I41" s="21">
        <f t="shared" si="51"/>
        <v>2.73918244031834</v>
      </c>
      <c r="J41" s="21">
        <f t="shared" si="51"/>
        <v>39.380004454103698</v>
      </c>
      <c r="K41" s="39">
        <f t="shared" si="51"/>
        <v>0</v>
      </c>
      <c r="L41" s="42">
        <f t="shared" ref="L41" si="52">SUM(C41:K41)</f>
        <v>561.67407456429987</v>
      </c>
      <c r="Q41" s="105">
        <v>686.20352260821596</v>
      </c>
      <c r="R41" s="105">
        <v>1368.4290007976899</v>
      </c>
      <c r="S41" s="105">
        <v>1150.7767825252699</v>
      </c>
      <c r="T41" s="105">
        <v>734.59423934570702</v>
      </c>
      <c r="U41" s="105">
        <v>92.611438390175607</v>
      </c>
      <c r="V41" s="105">
        <v>-621.55740360408299</v>
      </c>
      <c r="W41" s="105">
        <v>0</v>
      </c>
    </row>
    <row r="42" spans="1:23">
      <c r="A42" s="17">
        <v>13</v>
      </c>
      <c r="B42" s="20" t="str">
        <f t="shared" si="38"/>
        <v>Electrical equipment</v>
      </c>
      <c r="C42" s="21">
        <f t="shared" ref="C42:K42" si="53">C15*$M$2</f>
        <v>621.6352666320181</v>
      </c>
      <c r="D42" s="21">
        <f t="shared" si="53"/>
        <v>1239.9719430110699</v>
      </c>
      <c r="E42" s="21">
        <f t="shared" si="53"/>
        <v>1043.4016447634001</v>
      </c>
      <c r="F42" s="21">
        <f t="shared" si="53"/>
        <v>666.336669893926</v>
      </c>
      <c r="G42" s="21">
        <f t="shared" si="53"/>
        <v>83.933045356367998</v>
      </c>
      <c r="H42" s="21">
        <f t="shared" si="53"/>
        <v>-242.82326062290699</v>
      </c>
      <c r="I42" s="21">
        <f t="shared" si="53"/>
        <v>2.0006611258654998</v>
      </c>
      <c r="J42" s="21">
        <f t="shared" si="53"/>
        <v>-321.95570326715398</v>
      </c>
      <c r="K42" s="39">
        <f t="shared" si="53"/>
        <v>0</v>
      </c>
      <c r="L42" s="42">
        <f t="shared" ref="L42:L52" si="54">SUM(C42:K42)</f>
        <v>3092.5002668925868</v>
      </c>
      <c r="Q42" s="105">
        <v>87.186993707597196</v>
      </c>
      <c r="R42" s="105">
        <v>557.82473703388905</v>
      </c>
      <c r="S42" s="105">
        <v>118.046529328568</v>
      </c>
      <c r="T42" s="105">
        <v>-37.768972874043598</v>
      </c>
      <c r="U42" s="105">
        <v>5.80039709195065</v>
      </c>
      <c r="V42" s="105">
        <v>255.09107938365301</v>
      </c>
      <c r="W42" s="105">
        <v>0</v>
      </c>
    </row>
    <row r="43" spans="1:23">
      <c r="A43" s="17">
        <v>14</v>
      </c>
      <c r="B43" s="20" t="str">
        <f t="shared" si="38"/>
        <v>Transport equipment</v>
      </c>
      <c r="C43" s="21">
        <f t="shared" ref="C43:K43" si="55">C16*$M$2</f>
        <v>78.968163503874692</v>
      </c>
      <c r="D43" s="21">
        <f t="shared" si="55"/>
        <v>503.97602863347197</v>
      </c>
      <c r="E43" s="21">
        <f t="shared" si="55"/>
        <v>106.82232434247</v>
      </c>
      <c r="F43" s="21">
        <f t="shared" si="55"/>
        <v>-34.198214271339801</v>
      </c>
      <c r="G43" s="21">
        <f t="shared" si="55"/>
        <v>5.2363845771707895</v>
      </c>
      <c r="H43" s="21">
        <f t="shared" si="55"/>
        <v>-150.60993463272399</v>
      </c>
      <c r="I43" s="21">
        <f t="shared" si="55"/>
        <v>-82.517117457059896</v>
      </c>
      <c r="J43" s="21">
        <f t="shared" si="55"/>
        <v>464.95591653092299</v>
      </c>
      <c r="K43" s="39">
        <f t="shared" si="55"/>
        <v>0</v>
      </c>
      <c r="L43" s="42">
        <f t="shared" si="54"/>
        <v>892.63355122678684</v>
      </c>
      <c r="Q43" s="105">
        <v>-84.099128225676694</v>
      </c>
      <c r="R43" s="105">
        <v>78.507187945181002</v>
      </c>
      <c r="S43" s="105">
        <v>-22.283926675163801</v>
      </c>
      <c r="T43" s="105">
        <v>299.81308267788899</v>
      </c>
      <c r="U43" s="105">
        <v>55.695867933824502</v>
      </c>
      <c r="V43" s="105">
        <v>5.4456907634846603</v>
      </c>
      <c r="W43" s="105">
        <v>0</v>
      </c>
    </row>
    <row r="44" spans="1:23">
      <c r="A44" s="17">
        <v>15</v>
      </c>
      <c r="B44" s="20" t="str">
        <f t="shared" si="38"/>
        <v>Other industrial products</v>
      </c>
      <c r="C44" s="21">
        <f t="shared" ref="C44:K44" si="56">C17*$M$2</f>
        <v>-76.289284609057404</v>
      </c>
      <c r="D44" s="21">
        <f t="shared" si="56"/>
        <v>71.027066689224299</v>
      </c>
      <c r="E44" s="21">
        <f t="shared" si="56"/>
        <v>-20.230105477690397</v>
      </c>
      <c r="F44" s="21">
        <f t="shared" si="56"/>
        <v>271.92319775476</v>
      </c>
      <c r="G44" s="21">
        <f t="shared" si="56"/>
        <v>50.460042645133498</v>
      </c>
      <c r="H44" s="21">
        <f t="shared" si="56"/>
        <v>-10.5923415224729</v>
      </c>
      <c r="I44" s="21">
        <f t="shared" si="56"/>
        <v>-4.8364422523128301</v>
      </c>
      <c r="J44" s="21">
        <f t="shared" si="56"/>
        <v>20.387703886971</v>
      </c>
      <c r="K44" s="39">
        <f t="shared" si="56"/>
        <v>0</v>
      </c>
      <c r="L44" s="42">
        <f t="shared" si="54"/>
        <v>301.84983711455521</v>
      </c>
      <c r="Q44" s="105">
        <v>140.12775457664699</v>
      </c>
      <c r="R44" s="105">
        <v>1614.9686200358799</v>
      </c>
      <c r="S44" s="105">
        <v>417.84144328359298</v>
      </c>
      <c r="T44" s="105">
        <v>569.76583944523395</v>
      </c>
      <c r="U44" s="105">
        <v>334.842447619452</v>
      </c>
      <c r="V44" s="105">
        <v>0</v>
      </c>
      <c r="W44" s="105">
        <v>0</v>
      </c>
    </row>
    <row r="45" spans="1:23">
      <c r="A45" s="17">
        <v>16</v>
      </c>
      <c r="B45" s="20" t="str">
        <f t="shared" si="38"/>
        <v>Construction</v>
      </c>
      <c r="C45" s="21">
        <f t="shared" ref="C45:K45" si="57">C18*$M$2</f>
        <v>126.95254728494501</v>
      </c>
      <c r="D45" s="21">
        <f t="shared" si="57"/>
        <v>1462.1664019242598</v>
      </c>
      <c r="E45" s="21">
        <f t="shared" si="57"/>
        <v>378.79510005445201</v>
      </c>
      <c r="F45" s="21">
        <f t="shared" si="57"/>
        <v>516.74141613953304</v>
      </c>
      <c r="G45" s="21">
        <f t="shared" si="57"/>
        <v>306.29436242217702</v>
      </c>
      <c r="H45" s="21">
        <f t="shared" si="57"/>
        <v>0</v>
      </c>
      <c r="I45" s="21">
        <f t="shared" si="57"/>
        <v>0</v>
      </c>
      <c r="J45" s="21">
        <f t="shared" si="57"/>
        <v>0</v>
      </c>
      <c r="K45" s="39">
        <f t="shared" si="57"/>
        <v>0</v>
      </c>
      <c r="L45" s="42">
        <f t="shared" si="54"/>
        <v>2790.9498278253668</v>
      </c>
      <c r="Q45" s="105">
        <v>794.80160039314001</v>
      </c>
      <c r="R45" s="105">
        <v>186.877830630902</v>
      </c>
      <c r="S45" s="105">
        <v>-985.73614783192602</v>
      </c>
      <c r="T45" s="105">
        <v>-1722.6427278323699</v>
      </c>
      <c r="U45" s="105">
        <v>-586.93147306245203</v>
      </c>
      <c r="V45" s="105">
        <v>2629.4176700994299</v>
      </c>
      <c r="W45" s="105">
        <v>0</v>
      </c>
    </row>
    <row r="46" spans="1:23">
      <c r="A46" s="17">
        <v>17</v>
      </c>
      <c r="B46" s="20" t="str">
        <f t="shared" si="38"/>
        <v>Utility</v>
      </c>
      <c r="C46" s="21">
        <f t="shared" ref="C46:K46" si="58">C19*$M$2</f>
        <v>721.85230859579099</v>
      </c>
      <c r="D46" s="21">
        <f t="shared" si="58"/>
        <v>169.383744941261</v>
      </c>
      <c r="E46" s="21">
        <f t="shared" si="58"/>
        <v>-894.43199420538599</v>
      </c>
      <c r="F46" s="21">
        <f t="shared" si="58"/>
        <v>-1562.3841550847901</v>
      </c>
      <c r="G46" s="21">
        <f t="shared" si="58"/>
        <v>-534.54694571131006</v>
      </c>
      <c r="H46" s="21">
        <f t="shared" si="58"/>
        <v>2460.9513372725</v>
      </c>
      <c r="I46" s="21">
        <f t="shared" si="58"/>
        <v>-8.7687600068375708</v>
      </c>
      <c r="J46" s="21">
        <f t="shared" si="58"/>
        <v>-67.806955240554203</v>
      </c>
      <c r="K46" s="39">
        <f t="shared" si="58"/>
        <v>0</v>
      </c>
      <c r="L46" s="42">
        <f t="shared" si="54"/>
        <v>284.24858056067416</v>
      </c>
      <c r="Q46" s="105">
        <v>586.64802097611698</v>
      </c>
      <c r="R46" s="105">
        <v>275.98986814823502</v>
      </c>
      <c r="S46" s="105">
        <v>-143.850152686039</v>
      </c>
      <c r="T46" s="105">
        <v>607.91819548860599</v>
      </c>
      <c r="U46" s="105">
        <v>8.8031466237088303</v>
      </c>
      <c r="V46" s="105">
        <v>3385.4409673095101</v>
      </c>
      <c r="W46" s="105">
        <v>0</v>
      </c>
    </row>
    <row r="47" spans="1:23">
      <c r="A47" s="17">
        <v>18</v>
      </c>
      <c r="B47" s="20" t="str">
        <f t="shared" si="38"/>
        <v>Real estate</v>
      </c>
      <c r="C47" s="21">
        <f t="shared" ref="C47:K47" si="59">C20*$M$2</f>
        <v>531.57076369085598</v>
      </c>
      <c r="D47" s="21">
        <f t="shared" si="59"/>
        <v>250.197864432361</v>
      </c>
      <c r="E47" s="21">
        <f t="shared" si="59"/>
        <v>-130.96992728262202</v>
      </c>
      <c r="F47" s="21">
        <f t="shared" si="59"/>
        <v>551.45375842285603</v>
      </c>
      <c r="G47" s="21">
        <f t="shared" si="59"/>
        <v>7.9716395036899499</v>
      </c>
      <c r="H47" s="21">
        <f t="shared" si="59"/>
        <v>3064.2342234866801</v>
      </c>
      <c r="I47" s="21">
        <f t="shared" si="59"/>
        <v>-0.62622420414826196</v>
      </c>
      <c r="J47" s="21">
        <f t="shared" si="59"/>
        <v>7.30924718774562</v>
      </c>
      <c r="K47" s="39">
        <f t="shared" si="59"/>
        <v>0</v>
      </c>
      <c r="L47" s="42">
        <f t="shared" si="54"/>
        <v>4281.1413452374172</v>
      </c>
      <c r="Q47" s="105">
        <v>178.51220334977799</v>
      </c>
      <c r="R47" s="105">
        <v>-438.243992186328</v>
      </c>
      <c r="S47" s="105">
        <v>29.370352873903801</v>
      </c>
      <c r="T47" s="105">
        <v>1062.70176544984</v>
      </c>
      <c r="U47" s="105">
        <v>-27.611347542433499</v>
      </c>
      <c r="V47" s="105">
        <v>3349.2306794104802</v>
      </c>
      <c r="W47" s="105">
        <v>0</v>
      </c>
    </row>
    <row r="48" spans="1:23">
      <c r="A48" s="17">
        <v>19</v>
      </c>
      <c r="B48" s="20" t="str">
        <f t="shared" si="38"/>
        <v>Medical &amp; Health care</v>
      </c>
      <c r="C48" s="21">
        <f t="shared" ref="C48:K48" si="60">C21*$M$2</f>
        <v>161.60035279361199</v>
      </c>
      <c r="D48" s="21">
        <f t="shared" si="60"/>
        <v>-398.25234392298103</v>
      </c>
      <c r="E48" s="21">
        <f t="shared" si="60"/>
        <v>27.117348997821601</v>
      </c>
      <c r="F48" s="21">
        <f t="shared" si="60"/>
        <v>963.93780962214908</v>
      </c>
      <c r="G48" s="21">
        <f t="shared" si="60"/>
        <v>-25.035027136657799</v>
      </c>
      <c r="H48" s="21">
        <f t="shared" si="60"/>
        <v>709.46650582095492</v>
      </c>
      <c r="I48" s="21">
        <f t="shared" si="60"/>
        <v>2328.7340849111001</v>
      </c>
      <c r="J48" s="21">
        <f t="shared" si="60"/>
        <v>3.6408158404777099E-3</v>
      </c>
      <c r="K48" s="39">
        <f t="shared" si="60"/>
        <v>0</v>
      </c>
      <c r="L48" s="42">
        <f t="shared" si="54"/>
        <v>3767.5723719018392</v>
      </c>
      <c r="Q48" s="105">
        <v>257.20145670768898</v>
      </c>
      <c r="R48" s="105">
        <v>380.86391691030002</v>
      </c>
      <c r="S48" s="105">
        <v>396.88285384082201</v>
      </c>
      <c r="T48" s="105">
        <v>-737.73918778005702</v>
      </c>
      <c r="U48" s="105">
        <v>18.304275168207901</v>
      </c>
      <c r="V48" s="105">
        <v>839.04643838784602</v>
      </c>
      <c r="W48" s="105">
        <v>0</v>
      </c>
    </row>
    <row r="49" spans="1:23">
      <c r="A49" s="17">
        <v>20</v>
      </c>
      <c r="B49" s="20" t="str">
        <f t="shared" si="38"/>
        <v>Communications</v>
      </c>
      <c r="C49" s="21">
        <f t="shared" ref="C49:K49" si="61">C22*$M$2</f>
        <v>232.93258336757</v>
      </c>
      <c r="D49" s="21">
        <f t="shared" si="61"/>
        <v>346.07554171475101</v>
      </c>
      <c r="E49" s="21">
        <f t="shared" si="61"/>
        <v>359.75931725305099</v>
      </c>
      <c r="F49" s="21">
        <f t="shared" si="61"/>
        <v>-669.32076650984197</v>
      </c>
      <c r="G49" s="21">
        <f t="shared" si="61"/>
        <v>16.585951046251299</v>
      </c>
      <c r="H49" s="21">
        <f t="shared" si="61"/>
        <v>547.13811267585891</v>
      </c>
      <c r="I49" s="21">
        <f t="shared" si="61"/>
        <v>11.450917627091101</v>
      </c>
      <c r="J49" s="21">
        <f t="shared" si="61"/>
        <v>202.76061732455699</v>
      </c>
      <c r="K49" s="39">
        <f t="shared" si="61"/>
        <v>0</v>
      </c>
      <c r="L49" s="42">
        <f t="shared" si="54"/>
        <v>1047.3822744992885</v>
      </c>
      <c r="Q49" s="105">
        <v>9.2310230203598191</v>
      </c>
      <c r="R49" s="105">
        <v>217.69438801424999</v>
      </c>
      <c r="S49" s="105">
        <v>1161.3102091306</v>
      </c>
      <c r="T49" s="105">
        <v>-5350.4486659520499</v>
      </c>
      <c r="U49" s="105">
        <v>390.25373734296397</v>
      </c>
      <c r="V49" s="105">
        <v>3020.7466295607501</v>
      </c>
      <c r="W49" s="105">
        <v>0</v>
      </c>
    </row>
    <row r="50" spans="1:23">
      <c r="A50" s="17">
        <v>21</v>
      </c>
      <c r="B50" s="20" t="str">
        <f t="shared" si="38"/>
        <v>Services</v>
      </c>
      <c r="C50" s="21">
        <f t="shared" ref="C50:K50" si="62">C23*$M$2</f>
        <v>7.4509839991532303</v>
      </c>
      <c r="D50" s="21">
        <f t="shared" si="62"/>
        <v>197.874372517034</v>
      </c>
      <c r="E50" s="21">
        <f t="shared" si="62"/>
        <v>1051.8014400894199</v>
      </c>
      <c r="F50" s="21">
        <f t="shared" si="62"/>
        <v>-4852.3662807154506</v>
      </c>
      <c r="G50" s="21">
        <f t="shared" si="62"/>
        <v>353.57161146195898</v>
      </c>
      <c r="H50" s="21">
        <f t="shared" si="62"/>
        <v>1893.7722090401001</v>
      </c>
      <c r="I50" s="21">
        <f t="shared" si="62"/>
        <v>411.22258270177502</v>
      </c>
      <c r="J50" s="21">
        <f t="shared" si="62"/>
        <v>435.45910670187004</v>
      </c>
      <c r="K50" s="39">
        <f t="shared" si="62"/>
        <v>0</v>
      </c>
      <c r="L50" s="42">
        <f t="shared" si="54"/>
        <v>-501.21397420413928</v>
      </c>
      <c r="Q50" s="105">
        <v>111.961477405548</v>
      </c>
      <c r="R50" s="105">
        <v>151.604033409175</v>
      </c>
      <c r="S50" s="105">
        <v>133.73134550328501</v>
      </c>
      <c r="T50" s="105">
        <v>448.24849389231099</v>
      </c>
      <c r="U50" s="105">
        <v>17.444501684439398</v>
      </c>
      <c r="V50" s="105">
        <v>8.8768662943419692</v>
      </c>
      <c r="W50" s="105">
        <v>0</v>
      </c>
    </row>
    <row r="51" spans="1:23">
      <c r="A51" s="17">
        <v>22</v>
      </c>
      <c r="B51" s="20" t="str">
        <f t="shared" si="38"/>
        <v>Others</v>
      </c>
      <c r="C51" s="21">
        <f t="shared" ref="C51:K51" si="63">C24*$M$2</f>
        <v>101.506882881772</v>
      </c>
      <c r="D51" s="21">
        <f t="shared" si="63"/>
        <v>137.21632952086298</v>
      </c>
      <c r="E51" s="21">
        <f t="shared" si="63"/>
        <v>121.32551691938799</v>
      </c>
      <c r="F51" s="21">
        <f t="shared" si="63"/>
        <v>406.50747345268098</v>
      </c>
      <c r="G51" s="21">
        <f t="shared" si="63"/>
        <v>15.8025299880593</v>
      </c>
      <c r="H51" s="21">
        <f t="shared" si="63"/>
        <v>-1.4860179043535402</v>
      </c>
      <c r="I51" s="21">
        <f t="shared" si="63"/>
        <v>-3.0007060120007503</v>
      </c>
      <c r="J51" s="21">
        <f t="shared" si="63"/>
        <v>12.535566240062199</v>
      </c>
      <c r="K51" s="39">
        <f t="shared" si="63"/>
        <v>0</v>
      </c>
      <c r="L51" s="42">
        <f t="shared" si="54"/>
        <v>790.40757508647118</v>
      </c>
      <c r="Q51" s="105">
        <v>0</v>
      </c>
      <c r="R51" s="105">
        <v>0</v>
      </c>
      <c r="S51" s="105">
        <v>0</v>
      </c>
      <c r="T51" s="105">
        <v>0</v>
      </c>
      <c r="U51" s="105">
        <v>0</v>
      </c>
      <c r="V51" s="105">
        <v>0</v>
      </c>
      <c r="W51" s="105">
        <v>930.28947169734602</v>
      </c>
    </row>
    <row r="52" spans="1:23">
      <c r="A52" s="17">
        <v>23</v>
      </c>
      <c r="B52" s="20" t="str">
        <f t="shared" si="38"/>
        <v>Direct material use</v>
      </c>
      <c r="C52" s="21">
        <f t="shared" ref="C52:K52" si="64">C25*$M$2</f>
        <v>0</v>
      </c>
      <c r="D52" s="21">
        <f t="shared" si="64"/>
        <v>0</v>
      </c>
      <c r="E52" s="21">
        <f t="shared" si="64"/>
        <v>0</v>
      </c>
      <c r="F52" s="21">
        <f t="shared" si="64"/>
        <v>0</v>
      </c>
      <c r="G52" s="21">
        <f t="shared" si="64"/>
        <v>0</v>
      </c>
      <c r="H52" s="21">
        <f t="shared" si="64"/>
        <v>0</v>
      </c>
      <c r="I52" s="21">
        <f t="shared" si="64"/>
        <v>0</v>
      </c>
      <c r="J52" s="21">
        <f t="shared" si="64"/>
        <v>0</v>
      </c>
      <c r="K52" s="39">
        <f t="shared" si="64"/>
        <v>918.16663685319043</v>
      </c>
      <c r="L52" s="42">
        <f t="shared" si="54"/>
        <v>918.16663685319043</v>
      </c>
    </row>
    <row r="53" spans="1:23">
      <c r="A53" s="34"/>
      <c r="B53" s="38" t="s">
        <v>819</v>
      </c>
      <c r="C53" s="36">
        <f t="shared" ref="C53:J53" si="65">SUM(C30:C52)</f>
        <v>2154.8991829314105</v>
      </c>
      <c r="D53" s="36">
        <f t="shared" si="65"/>
        <v>4976.5012892098503</v>
      </c>
      <c r="E53" s="36">
        <f t="shared" si="65"/>
        <v>3349.5609024666442</v>
      </c>
      <c r="F53" s="36">
        <f t="shared" si="65"/>
        <v>-3150.4974622842583</v>
      </c>
      <c r="G53" s="36">
        <f t="shared" si="65"/>
        <v>10591.603070852047</v>
      </c>
      <c r="H53" s="36">
        <f t="shared" si="65"/>
        <v>10685.467967357274</v>
      </c>
      <c r="I53" s="36">
        <f t="shared" si="65"/>
        <v>6004.7809634728637</v>
      </c>
      <c r="J53" s="36">
        <f t="shared" si="65"/>
        <v>-788.43523408276826</v>
      </c>
      <c r="K53" s="40">
        <f>SUM(K30:K52)</f>
        <v>918.16663685319043</v>
      </c>
      <c r="L53" s="41"/>
    </row>
    <row r="57" spans="1:23" ht="16" thickBot="1">
      <c r="B57" s="6" t="s">
        <v>844</v>
      </c>
    </row>
    <row r="58" spans="1:23" ht="17" thickTop="1" thickBot="1">
      <c r="B58" s="6" t="s">
        <v>842</v>
      </c>
    </row>
    <row r="59" spans="1:23" ht="17" thickTop="1" thickBot="1">
      <c r="B59" s="6" t="s">
        <v>841</v>
      </c>
    </row>
    <row r="60" spans="1:23" ht="17" thickTop="1" thickBot="1">
      <c r="B60" s="6" t="s">
        <v>845</v>
      </c>
    </row>
    <row r="61" spans="1:23" ht="17" thickTop="1" thickBot="1">
      <c r="B61" s="6" t="s">
        <v>846</v>
      </c>
    </row>
    <row r="62" spans="1:23" ht="17" thickTop="1" thickBot="1">
      <c r="B62" s="6" t="s">
        <v>843</v>
      </c>
    </row>
    <row r="63" spans="1:23" ht="17" thickTop="1" thickBot="1">
      <c r="B63" s="6" t="s">
        <v>847</v>
      </c>
    </row>
    <row r="64" spans="1:23" ht="17" thickTop="1" thickBot="1">
      <c r="B64" s="6" t="s">
        <v>848</v>
      </c>
    </row>
    <row r="65" spans="2:2" ht="17" thickTop="1" thickBot="1">
      <c r="B65" s="6" t="s">
        <v>849</v>
      </c>
    </row>
    <row r="66" spans="2:2" ht="17" thickTop="1" thickBot="1">
      <c r="B66" s="6" t="s">
        <v>850</v>
      </c>
    </row>
    <row r="67" spans="2:2" ht="17" thickTop="1" thickBot="1">
      <c r="B67" s="6" t="s">
        <v>851</v>
      </c>
    </row>
    <row r="68" spans="2:2" ht="17" thickTop="1" thickBot="1">
      <c r="B68" s="6" t="s">
        <v>852</v>
      </c>
    </row>
    <row r="69" spans="2:2" ht="17" thickTop="1" thickBot="1">
      <c r="B69" s="6" t="s">
        <v>853</v>
      </c>
    </row>
    <row r="70" spans="2:2" ht="17" thickTop="1" thickBot="1">
      <c r="B70" s="6" t="s">
        <v>854</v>
      </c>
    </row>
    <row r="71" spans="2:2" ht="17" thickTop="1" thickBot="1">
      <c r="B71" s="6" t="s">
        <v>839</v>
      </c>
    </row>
    <row r="72" spans="2:2" ht="17" thickTop="1" thickBot="1">
      <c r="B72" s="6" t="s">
        <v>801</v>
      </c>
    </row>
    <row r="73" spans="2:2" ht="17" thickTop="1" thickBot="1">
      <c r="B73" s="6" t="s">
        <v>802</v>
      </c>
    </row>
    <row r="74" spans="2:2" ht="17" thickTop="1" thickBot="1">
      <c r="B74" s="6" t="s">
        <v>855</v>
      </c>
    </row>
    <row r="75" spans="2:2" ht="17" thickTop="1" thickBot="1">
      <c r="B75" s="6" t="s">
        <v>840</v>
      </c>
    </row>
    <row r="76" spans="2:2" ht="17" thickTop="1" thickBot="1">
      <c r="B76" s="6" t="s">
        <v>856</v>
      </c>
    </row>
    <row r="77" spans="2:2" ht="17" thickTop="1" thickBot="1">
      <c r="B77" s="6" t="s">
        <v>803</v>
      </c>
    </row>
    <row r="78" spans="2:2" ht="17" thickTop="1" thickBot="1">
      <c r="B78" s="6" t="s">
        <v>838</v>
      </c>
    </row>
    <row r="79" spans="2:2" ht="16" thickTop="1"/>
  </sheetData>
  <phoneticPr fontId="1"/>
  <conditionalFormatting sqref="Q3:X26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{ED10E6A2-23C7-3C4E-9D9C-7344CE64DB65}</x14:id>
        </ext>
      </extLst>
    </cfRule>
  </conditionalFormatting>
  <conditionalFormatting sqref="C30:L53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{889E2483-305A-154C-9D3C-C9481E4422EE}</x14:id>
        </ext>
      </extLst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10E6A2-23C7-3C4E-9D9C-7344CE64DB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Q3:X26</xm:sqref>
        </x14:conditionalFormatting>
        <x14:conditionalFormatting xmlns:xm="http://schemas.microsoft.com/office/excel/2006/main">
          <x14:cfRule type="dataBar" id="{889E2483-305A-154C-9D3C-C9481E4422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C30:L53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EC5D-FD6B-4348-9332-D016E74C392E}">
  <dimension ref="A1:AD53"/>
  <sheetViews>
    <sheetView topLeftCell="R1" workbookViewId="0">
      <selection activeCell="AD12" sqref="AD12"/>
    </sheetView>
  </sheetViews>
  <sheetFormatPr baseColWidth="10" defaultRowHeight="15"/>
  <cols>
    <col min="2" max="2" width="35.1640625" customWidth="1"/>
    <col min="3" max="17" width="15.83203125" customWidth="1"/>
    <col min="18" max="18" width="17.83203125" customWidth="1"/>
    <col min="19" max="19" width="4.1640625" customWidth="1"/>
    <col min="21" max="21" width="5" customWidth="1"/>
    <col min="22" max="22" width="28.83203125" bestFit="1" customWidth="1"/>
    <col min="23" max="30" width="14.1640625" customWidth="1"/>
  </cols>
  <sheetData>
    <row r="1" spans="1:30">
      <c r="A1" t="str" cm="1">
        <f t="array" aca="1" ref="A1" ca="1">RIGHT(CELL("filename",A1),LEN(CELL("filename",A1))-FIND("]", CELL("filename",A1)))</f>
        <v>CUin_Broad</v>
      </c>
      <c r="G1" t="s">
        <v>823</v>
      </c>
      <c r="H1" t="s">
        <v>824</v>
      </c>
      <c r="I1" t="s">
        <v>825</v>
      </c>
      <c r="J1" t="s">
        <v>826</v>
      </c>
      <c r="K1" t="s">
        <v>827</v>
      </c>
      <c r="L1" t="s">
        <v>828</v>
      </c>
      <c r="M1" t="s">
        <v>829</v>
      </c>
      <c r="R1" t="s">
        <v>798</v>
      </c>
    </row>
    <row r="2" spans="1:30" ht="16" thickBot="1">
      <c r="A2" s="11"/>
      <c r="B2" s="12" t="s">
        <v>804</v>
      </c>
      <c r="C2" s="11" t="s">
        <v>790</v>
      </c>
      <c r="D2" s="11" t="s">
        <v>791</v>
      </c>
      <c r="E2" s="11" t="s">
        <v>792</v>
      </c>
      <c r="F2" s="11" t="s">
        <v>794</v>
      </c>
      <c r="G2" s="11" t="s">
        <v>830</v>
      </c>
      <c r="H2" s="11" t="s">
        <v>831</v>
      </c>
      <c r="I2" s="11" t="s">
        <v>815</v>
      </c>
      <c r="J2" s="11" t="s">
        <v>816</v>
      </c>
      <c r="K2" s="11" t="s">
        <v>832</v>
      </c>
      <c r="L2" s="11" t="s">
        <v>833</v>
      </c>
      <c r="M2" s="11" t="s">
        <v>817</v>
      </c>
      <c r="N2" s="11" t="s">
        <v>811</v>
      </c>
      <c r="O2" s="11" t="s">
        <v>813</v>
      </c>
      <c r="P2" s="11" t="s">
        <v>812</v>
      </c>
      <c r="Q2" s="11" t="s">
        <v>835</v>
      </c>
      <c r="R2">
        <v>100</v>
      </c>
      <c r="U2" s="18"/>
      <c r="V2" s="19" t="str">
        <f t="shared" ref="V2:V13" si="0">B29</f>
        <v>Broad Classification</v>
      </c>
      <c r="W2" s="50" t="str">
        <f t="shared" ref="W2:W13" si="1">C29</f>
        <v>D1</v>
      </c>
      <c r="X2" s="51" t="str">
        <f t="shared" ref="X2:X13" si="2">D29</f>
        <v>D2</v>
      </c>
      <c r="Y2" s="51" t="str">
        <f t="shared" ref="Y2:Y13" si="3">E29</f>
        <v>D3</v>
      </c>
      <c r="Z2" s="51" t="str">
        <f t="shared" ref="Z2:Z13" si="4">F29</f>
        <v>U1</v>
      </c>
      <c r="AA2" s="51" t="s">
        <v>795</v>
      </c>
      <c r="AB2" s="51" t="s">
        <v>822</v>
      </c>
      <c r="AC2" s="52" t="s">
        <v>835</v>
      </c>
      <c r="AD2" s="45" t="str">
        <f>R29</f>
        <v>Sector total</v>
      </c>
    </row>
    <row r="3" spans="1:30" ht="16" thickTop="1">
      <c r="A3">
        <f>RP_Broad!A3</f>
        <v>1</v>
      </c>
      <c r="B3" s="13" t="str">
        <f>RP_Broad!B3</f>
        <v>Agriculture, forestry and fishery</v>
      </c>
      <c r="C3" s="10">
        <v>8.3646464026543303E-6</v>
      </c>
      <c r="D3" s="10">
        <v>-2.5906668226457298E-4</v>
      </c>
      <c r="E3" s="10">
        <v>1.4106240635851399E-5</v>
      </c>
      <c r="F3" s="10">
        <v>1.5855299540894999E-4</v>
      </c>
      <c r="G3">
        <v>1.11552662989964E-4</v>
      </c>
      <c r="H3" s="10">
        <v>7.7549588368888701E-6</v>
      </c>
      <c r="I3">
        <v>6.1546056696276197E-4</v>
      </c>
      <c r="J3">
        <v>0</v>
      </c>
      <c r="K3">
        <v>0</v>
      </c>
      <c r="L3" s="10">
        <v>2.3643514041795199E-4</v>
      </c>
      <c r="M3" s="10">
        <v>5.03474793405442E-4</v>
      </c>
      <c r="N3" s="10">
        <v>-1.8648295016493699E-5</v>
      </c>
      <c r="O3" s="10">
        <v>6.2396548029530494E-8</v>
      </c>
      <c r="P3" s="10">
        <v>-7.5325570989112598E-6</v>
      </c>
      <c r="Q3" s="10">
        <v>0</v>
      </c>
      <c r="U3" s="56">
        <f t="shared" ref="U3:U13" si="5">A30</f>
        <v>1</v>
      </c>
      <c r="V3" s="57" t="str">
        <f t="shared" si="0"/>
        <v>Agriculture, forestry and fishery</v>
      </c>
      <c r="W3" s="74">
        <f t="shared" si="1"/>
        <v>8.3646464026543299E-4</v>
      </c>
      <c r="X3" s="75">
        <f t="shared" si="2"/>
        <v>-2.5906668226457298E-2</v>
      </c>
      <c r="Y3" s="75">
        <f t="shared" si="3"/>
        <v>1.4106240635851398E-3</v>
      </c>
      <c r="Z3" s="75">
        <f t="shared" si="4"/>
        <v>1.5855299540894999E-2</v>
      </c>
      <c r="AA3" s="75">
        <f>SUM(G30:M30)</f>
        <v>0.14746781226130087</v>
      </c>
      <c r="AB3" s="75">
        <f t="shared" ref="AB3:AB13" si="6">SUM(N30:P30)</f>
        <v>-2.6118455567375426E-3</v>
      </c>
      <c r="AC3" s="76">
        <f>Q30</f>
        <v>0</v>
      </c>
      <c r="AD3" s="77">
        <f>SUM(W3:AC3)</f>
        <v>0.13705168672285159</v>
      </c>
    </row>
    <row r="4" spans="1:30">
      <c r="A4">
        <f>RP_Broad!A4</f>
        <v>2</v>
      </c>
      <c r="B4" s="13" t="str">
        <f>RP_Broad!B4</f>
        <v>Foods &amp; Beverages</v>
      </c>
      <c r="C4" s="10">
        <v>-1.9482657645865399E-5</v>
      </c>
      <c r="D4" s="10">
        <v>1.3029208055754401E-4</v>
      </c>
      <c r="E4" s="10">
        <v>-4.3575993782882297E-6</v>
      </c>
      <c r="F4" s="10">
        <v>6.3069714430856396E-5</v>
      </c>
      <c r="G4" s="10">
        <v>5.35833131383381E-5</v>
      </c>
      <c r="H4" s="10">
        <v>7.6670509401696296E-4</v>
      </c>
      <c r="I4" s="10">
        <v>5.5701303195011497E-5</v>
      </c>
      <c r="J4" s="10">
        <v>0</v>
      </c>
      <c r="K4" s="10">
        <v>4.2031386346108E-3</v>
      </c>
      <c r="L4" s="10">
        <v>6.4580570143307699E-6</v>
      </c>
      <c r="M4">
        <v>2.1691707069271301E-4</v>
      </c>
      <c r="N4">
        <v>-6.6294957630421499E-4</v>
      </c>
      <c r="O4" s="10">
        <v>-1.21510478634627E-4</v>
      </c>
      <c r="P4" s="10">
        <v>1.5649689417384101E-5</v>
      </c>
      <c r="Q4" s="10">
        <v>0</v>
      </c>
      <c r="U4" s="62">
        <f t="shared" si="5"/>
        <v>2</v>
      </c>
      <c r="V4" s="63" t="str">
        <f t="shared" si="0"/>
        <v>Foods &amp; Beverages</v>
      </c>
      <c r="W4" s="78">
        <f t="shared" si="1"/>
        <v>-1.9482657645865399E-3</v>
      </c>
      <c r="X4" s="79">
        <f t="shared" si="2"/>
        <v>1.3029208055754402E-2</v>
      </c>
      <c r="Y4" s="79">
        <f t="shared" si="3"/>
        <v>-4.3575993782882298E-4</v>
      </c>
      <c r="Z4" s="79">
        <f t="shared" si="4"/>
        <v>6.3069714430856391E-3</v>
      </c>
      <c r="AA4" s="79">
        <f t="shared" ref="AA4:AA13" si="7">G31</f>
        <v>5.3583313138338097E-3</v>
      </c>
      <c r="AB4" s="79">
        <f t="shared" si="6"/>
        <v>-7.6881036552145787E-2</v>
      </c>
      <c r="AC4" s="80">
        <f t="shared" ref="AC4:AC13" si="8">Q31</f>
        <v>0</v>
      </c>
      <c r="AD4" s="81">
        <f t="shared" ref="AD4:AD13" si="9">SUM(W4:AC4)</f>
        <v>-5.4570551441887299E-2</v>
      </c>
    </row>
    <row r="5" spans="1:30">
      <c r="A5">
        <f>RP_Broad!A5</f>
        <v>3</v>
      </c>
      <c r="B5" s="13" t="str">
        <f>RP_Broad!B5</f>
        <v>Textile products</v>
      </c>
      <c r="C5" s="10">
        <v>2.5954408249595499E-7</v>
      </c>
      <c r="D5" s="10">
        <v>9.5436764920583992E-6</v>
      </c>
      <c r="E5" s="10">
        <v>1.0368715395267501E-6</v>
      </c>
      <c r="F5" s="10">
        <v>-3.2115547212632801E-6</v>
      </c>
      <c r="G5" s="10">
        <v>1.01878682159107E-6</v>
      </c>
      <c r="H5" s="10">
        <v>6.7714094397208799E-8</v>
      </c>
      <c r="I5">
        <v>0</v>
      </c>
      <c r="J5">
        <v>0</v>
      </c>
      <c r="K5" s="10">
        <v>0</v>
      </c>
      <c r="L5" s="10">
        <v>1.1328870036242399E-6</v>
      </c>
      <c r="M5" s="10">
        <v>4.3607300599274303E-6</v>
      </c>
      <c r="N5" s="10">
        <v>-1.16473403838357E-6</v>
      </c>
      <c r="O5" s="10">
        <v>4.8299172297511196E-7</v>
      </c>
      <c r="P5" s="10">
        <v>-4.6181212080026401E-7</v>
      </c>
      <c r="Q5" s="10">
        <v>0</v>
      </c>
      <c r="U5" s="62">
        <f t="shared" si="5"/>
        <v>3</v>
      </c>
      <c r="V5" s="63" t="str">
        <f t="shared" si="0"/>
        <v>Textile products</v>
      </c>
      <c r="W5" s="78">
        <f t="shared" si="1"/>
        <v>2.5954408249595499E-5</v>
      </c>
      <c r="X5" s="79">
        <f t="shared" si="2"/>
        <v>9.5436764920583993E-4</v>
      </c>
      <c r="Y5" s="79">
        <f t="shared" si="3"/>
        <v>1.03687153952675E-4</v>
      </c>
      <c r="Z5" s="79">
        <f t="shared" si="4"/>
        <v>-3.2115547212632799E-4</v>
      </c>
      <c r="AA5" s="79">
        <f t="shared" si="7"/>
        <v>1.01878682159107E-4</v>
      </c>
      <c r="AB5" s="79">
        <f t="shared" si="6"/>
        <v>-1.1435544362087221E-4</v>
      </c>
      <c r="AC5" s="80">
        <f t="shared" si="8"/>
        <v>0</v>
      </c>
      <c r="AD5" s="81">
        <f t="shared" si="9"/>
        <v>7.5037697782001709E-4</v>
      </c>
    </row>
    <row r="6" spans="1:30">
      <c r="A6">
        <f>RP_Broad!A6</f>
        <v>4</v>
      </c>
      <c r="B6" s="13" t="str">
        <f>RP_Broad!B6</f>
        <v>Pulp, paper &amp; wooden products</v>
      </c>
      <c r="C6" s="10">
        <v>3.6769335285340202E-5</v>
      </c>
      <c r="D6" s="10">
        <v>1.14243701671288E-4</v>
      </c>
      <c r="E6" s="10">
        <v>5.8901673639783002E-7</v>
      </c>
      <c r="F6">
        <v>-1.47865196593544E-4</v>
      </c>
      <c r="G6" s="10">
        <v>1.1576092723665299E-3</v>
      </c>
      <c r="H6" s="10">
        <v>5.3396765662612503E-5</v>
      </c>
      <c r="I6" s="10">
        <v>3.2621717250122902E-4</v>
      </c>
      <c r="J6" s="10">
        <v>0</v>
      </c>
      <c r="K6" s="10">
        <v>0</v>
      </c>
      <c r="L6" s="10">
        <v>8.9948490393904502E-4</v>
      </c>
      <c r="M6">
        <v>2.1309802037065102E-3</v>
      </c>
      <c r="N6" s="10">
        <v>-6.9822543126496505E-5</v>
      </c>
      <c r="O6" s="10">
        <v>5.5572849619891499E-5</v>
      </c>
      <c r="P6">
        <v>1.8926807181359099E-4</v>
      </c>
      <c r="Q6" s="10">
        <v>0</v>
      </c>
      <c r="U6" s="62">
        <f t="shared" si="5"/>
        <v>4</v>
      </c>
      <c r="V6" s="63" t="str">
        <f t="shared" si="0"/>
        <v>Pulp, paper &amp; wooden products</v>
      </c>
      <c r="W6" s="78">
        <f t="shared" si="1"/>
        <v>3.6769335285340202E-3</v>
      </c>
      <c r="X6" s="79">
        <f t="shared" si="2"/>
        <v>1.14243701671288E-2</v>
      </c>
      <c r="Y6" s="79">
        <f t="shared" si="3"/>
        <v>5.8901673639783004E-5</v>
      </c>
      <c r="Z6" s="79">
        <f t="shared" si="4"/>
        <v>-1.4786519659354399E-2</v>
      </c>
      <c r="AA6" s="79">
        <f t="shared" si="7"/>
        <v>0.11576092723665299</v>
      </c>
      <c r="AB6" s="79">
        <f t="shared" si="6"/>
        <v>1.7501837830698599E-2</v>
      </c>
      <c r="AC6" s="80">
        <f t="shared" si="8"/>
        <v>0</v>
      </c>
      <c r="AD6" s="81">
        <f t="shared" si="9"/>
        <v>0.1336364507772998</v>
      </c>
    </row>
    <row r="7" spans="1:30">
      <c r="A7">
        <f>RP_Broad!A7</f>
        <v>5</v>
      </c>
      <c r="B7" s="13" t="str">
        <f>RP_Broad!B7</f>
        <v>Chemical products</v>
      </c>
      <c r="C7" s="10">
        <v>-1.0043628340259E-4</v>
      </c>
      <c r="D7">
        <v>1.3669513590348201E-4</v>
      </c>
      <c r="E7" s="10">
        <v>-7.1091013255150696E-6</v>
      </c>
      <c r="F7" s="10">
        <v>-3.7076099597063997E-5</v>
      </c>
      <c r="G7" s="10">
        <v>5.5735130174524901E-5</v>
      </c>
      <c r="H7" s="10">
        <v>4.56026540884669E-6</v>
      </c>
      <c r="I7" s="10">
        <v>0</v>
      </c>
      <c r="J7" s="10">
        <v>-3.6835090916298402E-6</v>
      </c>
      <c r="K7" s="10">
        <v>0</v>
      </c>
      <c r="L7" s="10">
        <v>2.5701876474986901E-5</v>
      </c>
      <c r="M7" s="10">
        <v>2.3009570320388199E-4</v>
      </c>
      <c r="N7" s="10">
        <v>-9.3233132254735805E-6</v>
      </c>
      <c r="O7" s="10">
        <v>6.9270737561869495E-5</v>
      </c>
      <c r="P7" s="10">
        <v>-1.02043840621919E-4</v>
      </c>
      <c r="Q7" s="10">
        <v>0</v>
      </c>
      <c r="U7" s="62">
        <f t="shared" si="5"/>
        <v>5</v>
      </c>
      <c r="V7" s="63" t="str">
        <f t="shared" si="0"/>
        <v>Chemical products</v>
      </c>
      <c r="W7" s="78">
        <f t="shared" si="1"/>
        <v>-1.0043628340259E-2</v>
      </c>
      <c r="X7" s="79">
        <f t="shared" si="2"/>
        <v>1.36695135903482E-2</v>
      </c>
      <c r="Y7" s="79">
        <f t="shared" si="3"/>
        <v>-7.1091013255150692E-4</v>
      </c>
      <c r="Z7" s="79">
        <f t="shared" si="4"/>
        <v>-3.7076099597063996E-3</v>
      </c>
      <c r="AA7" s="79">
        <f t="shared" si="7"/>
        <v>5.5735130174524904E-3</v>
      </c>
      <c r="AB7" s="79">
        <f t="shared" si="6"/>
        <v>-4.2096416285523084E-3</v>
      </c>
      <c r="AC7" s="80">
        <f t="shared" si="8"/>
        <v>0</v>
      </c>
      <c r="AD7" s="81">
        <f t="shared" si="9"/>
        <v>5.7123654673147534E-4</v>
      </c>
    </row>
    <row r="8" spans="1:30">
      <c r="A8">
        <f>RP_Broad!A8</f>
        <v>6</v>
      </c>
      <c r="B8" s="13" t="str">
        <f>RP_Broad!B8</f>
        <v>Petroleum &amp; coal products</v>
      </c>
      <c r="C8" s="10">
        <v>4.8972912596337303E-5</v>
      </c>
      <c r="D8" s="10">
        <v>1.01791844479865E-5</v>
      </c>
      <c r="E8" s="10">
        <v>-7.44734766040728E-6</v>
      </c>
      <c r="F8" s="10">
        <v>4.3046113661206302E-3</v>
      </c>
      <c r="G8" s="10">
        <v>-8.6985276525809204E-5</v>
      </c>
      <c r="H8" s="10">
        <v>-6.6740252261052199E-6</v>
      </c>
      <c r="I8" s="10">
        <v>0</v>
      </c>
      <c r="J8">
        <v>0</v>
      </c>
      <c r="K8">
        <v>0</v>
      </c>
      <c r="L8" s="10">
        <v>-3.9165678901071602E-4</v>
      </c>
      <c r="M8">
        <v>-4.4082653167359302E-4</v>
      </c>
      <c r="N8" s="10">
        <v>7.92975980667474E-4</v>
      </c>
      <c r="O8" s="10">
        <v>1.6381727990439501E-4</v>
      </c>
      <c r="P8" s="10">
        <v>-2.6678817863153199E-4</v>
      </c>
      <c r="Q8" s="10">
        <v>0</v>
      </c>
      <c r="U8" s="62">
        <f t="shared" si="5"/>
        <v>6</v>
      </c>
      <c r="V8" s="63" t="str">
        <f t="shared" si="0"/>
        <v>Petroleum &amp; coal products</v>
      </c>
      <c r="W8" s="78">
        <f t="shared" si="1"/>
        <v>4.8972912596337301E-3</v>
      </c>
      <c r="X8" s="79">
        <f t="shared" si="2"/>
        <v>1.01791844479865E-3</v>
      </c>
      <c r="Y8" s="79">
        <f t="shared" si="3"/>
        <v>-7.4473476604072796E-4</v>
      </c>
      <c r="Z8" s="79">
        <f t="shared" si="4"/>
        <v>0.43046113661206303</v>
      </c>
      <c r="AA8" s="79">
        <f t="shared" si="7"/>
        <v>-8.6985276525809209E-3</v>
      </c>
      <c r="AB8" s="79">
        <f t="shared" si="6"/>
        <v>6.9000508194033708E-2</v>
      </c>
      <c r="AC8" s="80">
        <f t="shared" si="8"/>
        <v>0</v>
      </c>
      <c r="AD8" s="81">
        <f t="shared" si="9"/>
        <v>0.49593359209190746</v>
      </c>
    </row>
    <row r="9" spans="1:30">
      <c r="A9">
        <f>RP_Broad!A9</f>
        <v>7</v>
      </c>
      <c r="B9" s="13" t="str">
        <f>RP_Broad!B9</f>
        <v>Plastic &amp; rubber products</v>
      </c>
      <c r="C9" s="10">
        <v>-2.91506957245727E-5</v>
      </c>
      <c r="D9">
        <v>2.2318996790815599E-4</v>
      </c>
      <c r="E9" s="10">
        <v>2.9041406027766102E-6</v>
      </c>
      <c r="F9" s="10">
        <v>2.8774757584318402E-6</v>
      </c>
      <c r="G9" s="10">
        <v>-8.8341384516843697E-4</v>
      </c>
      <c r="H9" s="10">
        <v>7.0827889209385095E-4</v>
      </c>
      <c r="I9" s="10">
        <v>0</v>
      </c>
      <c r="J9" s="10">
        <v>0</v>
      </c>
      <c r="K9" s="10">
        <v>0</v>
      </c>
      <c r="L9" s="10">
        <v>-2.7608138774981002E-3</v>
      </c>
      <c r="M9" s="10">
        <v>-4.19426420128773E-3</v>
      </c>
      <c r="N9" s="10">
        <v>2.61983237007957E-5</v>
      </c>
      <c r="O9" s="10">
        <v>-6.7910927890471901E-5</v>
      </c>
      <c r="P9" s="10">
        <v>3.1886779303946799E-6</v>
      </c>
      <c r="Q9" s="10">
        <v>0</v>
      </c>
      <c r="R9" s="10"/>
      <c r="U9" s="62">
        <f t="shared" si="5"/>
        <v>7</v>
      </c>
      <c r="V9" s="63" t="str">
        <f t="shared" si="0"/>
        <v>Plastic &amp; rubber products</v>
      </c>
      <c r="W9" s="78">
        <f t="shared" si="1"/>
        <v>-2.9150695724572701E-3</v>
      </c>
      <c r="X9" s="79">
        <f t="shared" si="2"/>
        <v>2.2318996790815598E-2</v>
      </c>
      <c r="Y9" s="79">
        <f t="shared" si="3"/>
        <v>2.9041406027766102E-4</v>
      </c>
      <c r="Z9" s="79">
        <f t="shared" si="4"/>
        <v>2.8774757584318404E-4</v>
      </c>
      <c r="AA9" s="79">
        <f t="shared" si="7"/>
        <v>-8.8341384516843702E-2</v>
      </c>
      <c r="AB9" s="79">
        <f t="shared" si="6"/>
        <v>-3.8523926259281518E-3</v>
      </c>
      <c r="AC9" s="80">
        <f t="shared" si="8"/>
        <v>0</v>
      </c>
      <c r="AD9" s="81">
        <f t="shared" si="9"/>
        <v>-7.2211688288292691E-2</v>
      </c>
    </row>
    <row r="10" spans="1:30">
      <c r="A10">
        <f>RP_Broad!A10</f>
        <v>8</v>
      </c>
      <c r="B10" s="13" t="str">
        <f>RP_Broad!B10</f>
        <v>Ceramic, stone &amp; clay products</v>
      </c>
      <c r="C10" s="10">
        <v>4.9278290944987603E-5</v>
      </c>
      <c r="D10" s="10">
        <v>1.4665361161169199E-4</v>
      </c>
      <c r="E10" s="10">
        <v>6.36495552993444E-6</v>
      </c>
      <c r="F10" s="10">
        <v>1.2410545604929499E-3</v>
      </c>
      <c r="G10">
        <v>3.10666229976518E-4</v>
      </c>
      <c r="H10" s="10">
        <v>5.53394657892761E-5</v>
      </c>
      <c r="I10" s="10">
        <v>4.3939930194175898E-5</v>
      </c>
      <c r="J10" s="10">
        <v>-8.9505767769670898E-10</v>
      </c>
      <c r="K10">
        <v>0</v>
      </c>
      <c r="L10" s="10">
        <v>-8.6922472951944001E-4</v>
      </c>
      <c r="M10" s="10">
        <v>1.3893587559412999E-4</v>
      </c>
      <c r="N10" s="10">
        <v>7.3487397718599604E-6</v>
      </c>
      <c r="O10" s="10">
        <v>8.54750276164254E-5</v>
      </c>
      <c r="P10" s="10">
        <v>3.3439805758950199E-6</v>
      </c>
      <c r="Q10" s="10">
        <v>0</v>
      </c>
      <c r="U10" s="62">
        <f t="shared" si="5"/>
        <v>8</v>
      </c>
      <c r="V10" s="63" t="str">
        <f t="shared" si="0"/>
        <v>Ceramic, stone &amp; clay products</v>
      </c>
      <c r="W10" s="78">
        <f t="shared" si="1"/>
        <v>4.9278290944987603E-3</v>
      </c>
      <c r="X10" s="79">
        <f t="shared" si="2"/>
        <v>1.46653611611692E-2</v>
      </c>
      <c r="Y10" s="79">
        <f t="shared" si="3"/>
        <v>6.3649555299344395E-4</v>
      </c>
      <c r="Z10" s="79">
        <f t="shared" si="4"/>
        <v>0.12410545604929499</v>
      </c>
      <c r="AA10" s="79">
        <f t="shared" si="7"/>
        <v>3.10666229976518E-2</v>
      </c>
      <c r="AB10" s="79">
        <f t="shared" si="6"/>
        <v>9.6167747964180372E-3</v>
      </c>
      <c r="AC10" s="80">
        <f t="shared" si="8"/>
        <v>0</v>
      </c>
      <c r="AD10" s="81">
        <f t="shared" si="9"/>
        <v>0.18501853965202625</v>
      </c>
    </row>
    <row r="11" spans="1:30">
      <c r="A11">
        <f>RP_Broad!A11</f>
        <v>9</v>
      </c>
      <c r="B11" s="13" t="str">
        <f>RP_Broad!B11</f>
        <v>Iron &amp; steel</v>
      </c>
      <c r="C11" s="10">
        <v>6.8428922575357096E-5</v>
      </c>
      <c r="D11" s="10">
        <v>4.1649307397753502E-4</v>
      </c>
      <c r="E11" s="10">
        <v>4.0920786039239102E-6</v>
      </c>
      <c r="F11" s="10">
        <v>-2.0453653027993502E-3</v>
      </c>
      <c r="G11" s="10">
        <v>-6.6877184155720204E-4</v>
      </c>
      <c r="H11" s="10">
        <v>-2.4267126606153401E-5</v>
      </c>
      <c r="I11" s="10">
        <v>0</v>
      </c>
      <c r="J11">
        <v>-2.0730104252579301E-3</v>
      </c>
      <c r="K11">
        <v>0</v>
      </c>
      <c r="L11" s="10">
        <v>-3.1215999103034499E-3</v>
      </c>
      <c r="M11">
        <v>-3.4162228345515399E-3</v>
      </c>
      <c r="N11" s="10">
        <v>-1.9546599183129E-8</v>
      </c>
      <c r="O11" s="10">
        <v>-6.74406102637158E-4</v>
      </c>
      <c r="P11" s="10">
        <v>-3.1650656995073298E-5</v>
      </c>
      <c r="Q11" s="10">
        <v>0</v>
      </c>
      <c r="U11" s="62">
        <f t="shared" si="5"/>
        <v>9</v>
      </c>
      <c r="V11" s="63" t="str">
        <f t="shared" si="0"/>
        <v>Iron &amp; steel</v>
      </c>
      <c r="W11" s="78">
        <f t="shared" si="1"/>
        <v>6.8428922575357095E-3</v>
      </c>
      <c r="X11" s="79">
        <f t="shared" si="2"/>
        <v>4.16493073977535E-2</v>
      </c>
      <c r="Y11" s="79">
        <f t="shared" si="3"/>
        <v>4.0920786039239104E-4</v>
      </c>
      <c r="Z11" s="79">
        <f t="shared" si="4"/>
        <v>-0.20453653027993501</v>
      </c>
      <c r="AA11" s="79">
        <f t="shared" si="7"/>
        <v>-6.6877184155720207E-2</v>
      </c>
      <c r="AB11" s="79">
        <f t="shared" si="6"/>
        <v>-7.0607630623141446E-2</v>
      </c>
      <c r="AC11" s="80">
        <f t="shared" si="8"/>
        <v>0</v>
      </c>
      <c r="AD11" s="81">
        <f t="shared" si="9"/>
        <v>-0.29311993754311505</v>
      </c>
    </row>
    <row r="12" spans="1:30">
      <c r="A12">
        <f>RP_Broad!A12</f>
        <v>10</v>
      </c>
      <c r="B12" s="13" t="str">
        <f>RP_Broad!B12</f>
        <v>Non-ferrous metals</v>
      </c>
      <c r="C12" s="10">
        <v>2.8669150830190602E-6</v>
      </c>
      <c r="D12">
        <v>-1.0174801339996799E-3</v>
      </c>
      <c r="E12" s="10">
        <v>-8.4082205654281703E-6</v>
      </c>
      <c r="F12" s="10">
        <v>-1.58158942521504E-4</v>
      </c>
      <c r="G12">
        <v>1.3350706199012901E-3</v>
      </c>
      <c r="H12" s="10">
        <v>1.15662707401286E-4</v>
      </c>
      <c r="I12" s="10">
        <v>1.10585298439628E-5</v>
      </c>
      <c r="J12" s="10">
        <v>1.05907577086958E-4</v>
      </c>
      <c r="K12" s="10">
        <v>3.9649974416022799E-7</v>
      </c>
      <c r="L12" s="10">
        <v>2.3439017617527002E-3</v>
      </c>
      <c r="M12" s="10">
        <v>5.81315688082229E-3</v>
      </c>
      <c r="N12" s="10">
        <v>-5.5126714769674899E-5</v>
      </c>
      <c r="O12" s="10">
        <v>9.5937257265015199E-5</v>
      </c>
      <c r="P12" s="10">
        <v>-7.1655257935153796E-4</v>
      </c>
      <c r="Q12" s="10">
        <v>0</v>
      </c>
      <c r="U12" s="62">
        <f t="shared" si="5"/>
        <v>10</v>
      </c>
      <c r="V12" s="63" t="str">
        <f t="shared" si="0"/>
        <v>Non-ferrous metals</v>
      </c>
      <c r="W12" s="78">
        <f t="shared" si="1"/>
        <v>2.8669150830190604E-4</v>
      </c>
      <c r="X12" s="79">
        <f t="shared" si="2"/>
        <v>-0.10174801339996799</v>
      </c>
      <c r="Y12" s="79">
        <f t="shared" si="3"/>
        <v>-8.4082205654281705E-4</v>
      </c>
      <c r="Z12" s="79">
        <f t="shared" si="4"/>
        <v>-1.5815894252150398E-2</v>
      </c>
      <c r="AA12" s="79">
        <f t="shared" si="7"/>
        <v>0.13350706199012902</v>
      </c>
      <c r="AB12" s="79">
        <f t="shared" si="6"/>
        <v>-6.7574203685619769E-2</v>
      </c>
      <c r="AC12" s="80">
        <f t="shared" si="8"/>
        <v>0</v>
      </c>
      <c r="AD12" s="81">
        <f t="shared" si="9"/>
        <v>-5.2185179895850045E-2</v>
      </c>
    </row>
    <row r="13" spans="1:30">
      <c r="A13">
        <f>RP_Broad!A13</f>
        <v>11</v>
      </c>
      <c r="B13" s="13" t="str">
        <f>RP_Broad!B13</f>
        <v>Metal products</v>
      </c>
      <c r="C13" s="10">
        <v>-1.07826148937093E-5</v>
      </c>
      <c r="D13">
        <v>-6.6675960829343901E-4</v>
      </c>
      <c r="E13" s="10">
        <v>-7.4185184756159202E-7</v>
      </c>
      <c r="F13" s="10">
        <v>-3.3125784068527302E-6</v>
      </c>
      <c r="G13" s="10">
        <v>3.3470360481052401E-5</v>
      </c>
      <c r="H13" s="10">
        <v>2.3566421532028601E-6</v>
      </c>
      <c r="I13" s="10">
        <v>0</v>
      </c>
      <c r="J13" s="10">
        <v>0</v>
      </c>
      <c r="K13" s="10">
        <v>0</v>
      </c>
      <c r="L13" s="10">
        <v>8.0626297234292799E-5</v>
      </c>
      <c r="M13" s="10">
        <v>1.5333843891150999E-4</v>
      </c>
      <c r="N13" s="10">
        <v>-1.18000958543588E-5</v>
      </c>
      <c r="O13" s="10">
        <v>-9.3355489569546493E-6</v>
      </c>
      <c r="P13" s="10">
        <v>8.7364449047278098E-7</v>
      </c>
      <c r="Q13" s="10">
        <v>0</v>
      </c>
      <c r="R13" s="10"/>
      <c r="U13" s="68">
        <f t="shared" si="5"/>
        <v>11</v>
      </c>
      <c r="V13" s="69" t="str">
        <f t="shared" si="0"/>
        <v>Metal products</v>
      </c>
      <c r="W13" s="78">
        <f t="shared" si="1"/>
        <v>-1.0782614893709299E-3</v>
      </c>
      <c r="X13" s="79">
        <f t="shared" si="2"/>
        <v>-6.6675960829343905E-2</v>
      </c>
      <c r="Y13" s="79">
        <f t="shared" si="3"/>
        <v>-7.4185184756159206E-5</v>
      </c>
      <c r="Z13" s="79">
        <f t="shared" si="4"/>
        <v>-3.3125784068527303E-4</v>
      </c>
      <c r="AA13" s="79">
        <f t="shared" si="7"/>
        <v>3.3470360481052401E-3</v>
      </c>
      <c r="AB13" s="79">
        <f t="shared" si="6"/>
        <v>-2.0262000320840669E-3</v>
      </c>
      <c r="AC13" s="80">
        <f t="shared" si="8"/>
        <v>0</v>
      </c>
      <c r="AD13" s="81">
        <f t="shared" si="9"/>
        <v>-6.6838829328135091E-2</v>
      </c>
    </row>
    <row r="14" spans="1:30">
      <c r="A14">
        <f>RP_Broad!A14</f>
        <v>12</v>
      </c>
      <c r="B14" s="13" t="str">
        <f>RP_Broad!B14</f>
        <v>Mechanical machinery</v>
      </c>
      <c r="C14" s="10">
        <v>3.9093834270792496E-6</v>
      </c>
      <c r="D14">
        <v>-2.7600387928594102E-4</v>
      </c>
      <c r="E14" s="10">
        <v>1.6052167421929102E-5</v>
      </c>
      <c r="F14" s="10">
        <v>-4.3896729927434001E-6</v>
      </c>
      <c r="G14">
        <v>0</v>
      </c>
      <c r="H14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-3.2534050367466499E-6</v>
      </c>
      <c r="O14" s="10">
        <v>4.0038033029077803E-5</v>
      </c>
      <c r="P14" s="10">
        <v>-1.6124843833992101E-4</v>
      </c>
      <c r="Q14" s="10">
        <v>0</v>
      </c>
      <c r="R14" s="10"/>
      <c r="U14" s="68">
        <f t="shared" ref="U14:U25" si="10">A41</f>
        <v>12</v>
      </c>
      <c r="V14" s="69" t="str">
        <f t="shared" ref="V14:V25" si="11">B41</f>
        <v>Mechanical machinery</v>
      </c>
      <c r="W14" s="78">
        <f t="shared" ref="W14:W25" si="12">C41</f>
        <v>3.9093834270792494E-4</v>
      </c>
      <c r="X14" s="79">
        <f t="shared" ref="X14:X25" si="13">D41</f>
        <v>-2.7600387928594101E-2</v>
      </c>
      <c r="Y14" s="79">
        <f t="shared" ref="Y14:Y25" si="14">E41</f>
        <v>1.6052167421929102E-3</v>
      </c>
      <c r="Z14" s="79">
        <f t="shared" ref="Z14:Z25" si="15">F41</f>
        <v>-4.3896729927434002E-4</v>
      </c>
      <c r="AA14" s="79">
        <f t="shared" ref="AA14:AA25" si="16">G41</f>
        <v>0</v>
      </c>
      <c r="AB14" s="79">
        <f t="shared" ref="AB14:AB25" si="17">SUM(N41:P41)</f>
        <v>-1.2446381034758985E-2</v>
      </c>
      <c r="AC14" s="80">
        <f t="shared" ref="AC14:AC25" si="18">Q41</f>
        <v>0</v>
      </c>
      <c r="AD14" s="81">
        <f t="shared" ref="AD14:AD25" si="19">SUM(W14:AC14)</f>
        <v>-3.8489581177726592E-2</v>
      </c>
    </row>
    <row r="15" spans="1:30">
      <c r="A15">
        <f>RP_Broad!A15</f>
        <v>13</v>
      </c>
      <c r="B15" s="13" t="str">
        <f>RP_Broad!B15</f>
        <v>Electrical equipment</v>
      </c>
      <c r="C15" s="10">
        <v>1.24981812129852E-4</v>
      </c>
      <c r="D15">
        <v>-1.0212134943856899E-3</v>
      </c>
      <c r="E15" s="10">
        <v>5.0739951369463999E-5</v>
      </c>
      <c r="F15" s="10">
        <v>2.74019699547842E-5</v>
      </c>
      <c r="G15" s="10">
        <v>-7.7730120604968493E-6</v>
      </c>
      <c r="H15" s="10">
        <v>-5.8339075988095295E-7</v>
      </c>
      <c r="I15">
        <v>0</v>
      </c>
      <c r="J15">
        <v>0</v>
      </c>
      <c r="K15">
        <v>0</v>
      </c>
      <c r="L15" s="10">
        <v>-3.0828561484497498E-5</v>
      </c>
      <c r="M15" s="10">
        <v>-3.8472982890909999E-5</v>
      </c>
      <c r="N15" s="10">
        <v>9.44892608617329E-5</v>
      </c>
      <c r="O15" s="10">
        <v>-1.7720256061350098E-5</v>
      </c>
      <c r="P15">
        <v>1.9951148053676899E-4</v>
      </c>
      <c r="Q15" s="10">
        <v>0</v>
      </c>
      <c r="U15" s="68">
        <f t="shared" si="10"/>
        <v>13</v>
      </c>
      <c r="V15" s="69" t="str">
        <f t="shared" si="11"/>
        <v>Electrical equipment</v>
      </c>
      <c r="W15" s="78">
        <f t="shared" si="12"/>
        <v>1.2498181212985199E-2</v>
      </c>
      <c r="X15" s="79">
        <f t="shared" si="13"/>
        <v>-0.10212134943856899</v>
      </c>
      <c r="Y15" s="79">
        <f t="shared" si="14"/>
        <v>5.0739951369463999E-3</v>
      </c>
      <c r="Z15" s="79">
        <f t="shared" si="15"/>
        <v>2.74019699547842E-3</v>
      </c>
      <c r="AA15" s="79">
        <f t="shared" si="16"/>
        <v>-7.773012060496849E-4</v>
      </c>
      <c r="AB15" s="79">
        <f t="shared" si="17"/>
        <v>2.7628048533715178E-2</v>
      </c>
      <c r="AC15" s="80">
        <f t="shared" si="18"/>
        <v>0</v>
      </c>
      <c r="AD15" s="81">
        <f t="shared" si="19"/>
        <v>-5.4958228765493479E-2</v>
      </c>
    </row>
    <row r="16" spans="1:30">
      <c r="A16">
        <f>RP_Broad!A16</f>
        <v>14</v>
      </c>
      <c r="B16" s="13" t="str">
        <f>RP_Broad!B16</f>
        <v>Transport equipment</v>
      </c>
      <c r="C16" s="10">
        <v>3.8343214881610703E-5</v>
      </c>
      <c r="D16" s="10">
        <v>-1.6418153153629399E-4</v>
      </c>
      <c r="E16" s="10">
        <v>5.7941413035533799E-6</v>
      </c>
      <c r="F16" s="10">
        <v>1.7126143927923E-6</v>
      </c>
      <c r="G16" s="10">
        <v>-3.5157088109801203E-5</v>
      </c>
      <c r="H16" s="10">
        <v>-2.6846592627624598E-6</v>
      </c>
      <c r="I16" s="10">
        <v>0</v>
      </c>
      <c r="J16" s="10">
        <v>0</v>
      </c>
      <c r="K16" s="10">
        <v>0</v>
      </c>
      <c r="L16" s="10">
        <v>-1.53629455925731E-4</v>
      </c>
      <c r="M16" s="10">
        <v>-1.76967864533893E-4</v>
      </c>
      <c r="N16" s="10">
        <v>4.1114751650959697E-4</v>
      </c>
      <c r="O16" s="10">
        <v>1.19045678678235E-4</v>
      </c>
      <c r="P16" s="10">
        <v>-4.4171812422037197E-5</v>
      </c>
      <c r="Q16" s="10">
        <v>0</v>
      </c>
      <c r="R16" s="10"/>
      <c r="U16" s="68">
        <f t="shared" si="10"/>
        <v>14</v>
      </c>
      <c r="V16" s="69" t="str">
        <f t="shared" si="11"/>
        <v>Transport equipment</v>
      </c>
      <c r="W16" s="78">
        <f t="shared" si="12"/>
        <v>3.8343214881610705E-3</v>
      </c>
      <c r="X16" s="79">
        <f t="shared" si="13"/>
        <v>-1.6418153153629399E-2</v>
      </c>
      <c r="Y16" s="79">
        <f t="shared" si="14"/>
        <v>5.7941413035533795E-4</v>
      </c>
      <c r="Z16" s="79">
        <f t="shared" si="15"/>
        <v>1.7126143927923001E-4</v>
      </c>
      <c r="AA16" s="79">
        <f t="shared" si="16"/>
        <v>-3.5157088109801201E-3</v>
      </c>
      <c r="AB16" s="79">
        <f t="shared" si="17"/>
        <v>4.8602138276579471E-2</v>
      </c>
      <c r="AC16" s="80">
        <f t="shared" si="18"/>
        <v>0</v>
      </c>
      <c r="AD16" s="81">
        <f t="shared" si="19"/>
        <v>3.3253273369765593E-2</v>
      </c>
    </row>
    <row r="17" spans="1:30">
      <c r="A17">
        <f>RP_Broad!A17</f>
        <v>15</v>
      </c>
      <c r="B17" s="13" t="str">
        <f>RP_Broad!B17</f>
        <v>Other industrial products</v>
      </c>
      <c r="C17" s="10">
        <v>-2.4050709201637299E-5</v>
      </c>
      <c r="D17" s="10">
        <v>-6.9496106400306296E-4</v>
      </c>
      <c r="E17" s="10">
        <v>-6.1625301342524397E-6</v>
      </c>
      <c r="F17" s="10">
        <v>1.6469457751209199E-5</v>
      </c>
      <c r="G17" s="10">
        <v>3.0065683741003998E-7</v>
      </c>
      <c r="H17" s="10">
        <v>2.08128251971695E-8</v>
      </c>
      <c r="I17" s="10">
        <v>-1.08145513170621E-6</v>
      </c>
      <c r="J17" s="10">
        <v>0</v>
      </c>
      <c r="K17" s="10">
        <v>0</v>
      </c>
      <c r="L17" s="10">
        <v>6.0540521351848403E-7</v>
      </c>
      <c r="M17" s="10">
        <v>1.3498122359906201E-6</v>
      </c>
      <c r="N17" s="10">
        <v>-6.0703636290484999E-6</v>
      </c>
      <c r="O17" s="10">
        <v>-1.5359400248722E-5</v>
      </c>
      <c r="P17" s="10">
        <v>-2.0494772886175999E-5</v>
      </c>
      <c r="Q17" s="10">
        <v>0</v>
      </c>
      <c r="R17" s="10"/>
      <c r="U17" s="68">
        <f t="shared" si="10"/>
        <v>15</v>
      </c>
      <c r="V17" s="69" t="str">
        <f t="shared" si="11"/>
        <v>Other industrial products</v>
      </c>
      <c r="W17" s="78">
        <f t="shared" si="12"/>
        <v>-2.40507092016373E-3</v>
      </c>
      <c r="X17" s="79">
        <f t="shared" si="13"/>
        <v>-6.949610640030629E-2</v>
      </c>
      <c r="Y17" s="79">
        <f t="shared" si="14"/>
        <v>-6.1625301342524397E-4</v>
      </c>
      <c r="Z17" s="79">
        <f t="shared" si="15"/>
        <v>1.6469457751209198E-3</v>
      </c>
      <c r="AA17" s="79">
        <f t="shared" si="16"/>
        <v>3.0065683741003998E-5</v>
      </c>
      <c r="AB17" s="79">
        <f t="shared" si="17"/>
        <v>-4.19245367639465E-3</v>
      </c>
      <c r="AC17" s="80">
        <f t="shared" si="18"/>
        <v>0</v>
      </c>
      <c r="AD17" s="81">
        <f t="shared" si="19"/>
        <v>-7.5032872551427987E-2</v>
      </c>
    </row>
    <row r="18" spans="1:30">
      <c r="A18">
        <f>RP_Broad!A18</f>
        <v>16</v>
      </c>
      <c r="B18" s="13" t="str">
        <f>RP_Broad!B18</f>
        <v>Construction</v>
      </c>
      <c r="C18" s="10">
        <v>6.7137241102491202E-6</v>
      </c>
      <c r="D18" s="10">
        <v>1.56148593701271E-4</v>
      </c>
      <c r="E18" s="10">
        <v>6.7773715911780002E-5</v>
      </c>
      <c r="F18" s="10">
        <v>1.00907221505535E-4</v>
      </c>
      <c r="G18" s="10">
        <v>3.3475184504449303E-5</v>
      </c>
      <c r="H18" s="10">
        <v>2.3544869077166099E-6</v>
      </c>
      <c r="I18" s="10">
        <v>6.9009907961492603E-7</v>
      </c>
      <c r="J18" s="10">
        <v>0</v>
      </c>
      <c r="K18" s="10">
        <v>0</v>
      </c>
      <c r="L18" s="10">
        <v>8.0000353487033E-5</v>
      </c>
      <c r="M18" s="10">
        <v>1.5320380739095499E-4</v>
      </c>
      <c r="N18" s="10">
        <v>0</v>
      </c>
      <c r="O18" s="10">
        <v>0</v>
      </c>
      <c r="P18">
        <v>0</v>
      </c>
      <c r="Q18" s="10">
        <v>0</v>
      </c>
      <c r="R18" s="10"/>
      <c r="U18" s="68">
        <f t="shared" si="10"/>
        <v>16</v>
      </c>
      <c r="V18" s="69" t="str">
        <f t="shared" si="11"/>
        <v>Construction</v>
      </c>
      <c r="W18" s="78">
        <f t="shared" si="12"/>
        <v>6.7137241102491207E-4</v>
      </c>
      <c r="X18" s="79">
        <f t="shared" si="13"/>
        <v>1.5614859370127101E-2</v>
      </c>
      <c r="Y18" s="79">
        <f t="shared" si="14"/>
        <v>6.7773715911780006E-3</v>
      </c>
      <c r="Z18" s="79">
        <f t="shared" si="15"/>
        <v>1.00907221505535E-2</v>
      </c>
      <c r="AA18" s="79">
        <f t="shared" si="16"/>
        <v>3.3475184504449303E-3</v>
      </c>
      <c r="AB18" s="79">
        <f t="shared" si="17"/>
        <v>0</v>
      </c>
      <c r="AC18" s="80">
        <f t="shared" si="18"/>
        <v>0</v>
      </c>
      <c r="AD18" s="81">
        <f t="shared" si="19"/>
        <v>3.6501843973328445E-2</v>
      </c>
    </row>
    <row r="19" spans="1:30">
      <c r="A19">
        <f>RP_Broad!A19</f>
        <v>17</v>
      </c>
      <c r="B19" s="13" t="str">
        <f>RP_Broad!B19</f>
        <v>Utility</v>
      </c>
      <c r="C19" s="10">
        <v>1.0405028305205399E-3</v>
      </c>
      <c r="D19" s="10">
        <v>1.1363754494993201E-4</v>
      </c>
      <c r="E19" s="10">
        <v>-3.0444342353446499E-4</v>
      </c>
      <c r="F19" s="10">
        <v>-1.7530559154747301E-4</v>
      </c>
      <c r="G19" s="10">
        <v>5.8192093940069795E-4</v>
      </c>
      <c r="H19" s="10">
        <v>3.9245073057704303E-5</v>
      </c>
      <c r="I19" s="10">
        <v>7.7286817102439101E-5</v>
      </c>
      <c r="J19" s="10">
        <v>0</v>
      </c>
      <c r="K19" s="10">
        <v>0</v>
      </c>
      <c r="L19" s="10">
        <v>8.30621847017321E-4</v>
      </c>
      <c r="M19" s="10">
        <v>2.5334217810872501E-3</v>
      </c>
      <c r="N19" s="10">
        <v>5.2188877240527004E-4</v>
      </c>
      <c r="O19" s="10">
        <v>1.2559231449398E-5</v>
      </c>
      <c r="P19" s="10">
        <v>-1.6395138773027102E-5</v>
      </c>
      <c r="Q19" s="10">
        <v>0</v>
      </c>
      <c r="R19" s="10"/>
      <c r="U19" s="68">
        <f t="shared" si="10"/>
        <v>17</v>
      </c>
      <c r="V19" s="69" t="str">
        <f t="shared" si="11"/>
        <v>Utility</v>
      </c>
      <c r="W19" s="78">
        <f t="shared" si="12"/>
        <v>0.10405028305205399</v>
      </c>
      <c r="X19" s="79">
        <f t="shared" si="13"/>
        <v>1.1363754494993201E-2</v>
      </c>
      <c r="Y19" s="79">
        <f t="shared" si="14"/>
        <v>-3.0444342353446497E-2</v>
      </c>
      <c r="Z19" s="79">
        <f t="shared" si="15"/>
        <v>-1.7530559154747299E-2</v>
      </c>
      <c r="AA19" s="79">
        <f t="shared" si="16"/>
        <v>5.8192093940069793E-2</v>
      </c>
      <c r="AB19" s="79">
        <f t="shared" si="17"/>
        <v>5.1805286508164093E-2</v>
      </c>
      <c r="AC19" s="80">
        <f t="shared" si="18"/>
        <v>0</v>
      </c>
      <c r="AD19" s="81">
        <f t="shared" si="19"/>
        <v>0.1774365164870873</v>
      </c>
    </row>
    <row r="20" spans="1:30">
      <c r="A20">
        <f>RP_Broad!A20</f>
        <v>18</v>
      </c>
      <c r="B20" s="13" t="str">
        <f>RP_Broad!B20</f>
        <v>Real estate</v>
      </c>
      <c r="C20" s="10">
        <v>1.1898974248897E-4</v>
      </c>
      <c r="D20" s="10">
        <v>-2.2759828117094301E-5</v>
      </c>
      <c r="E20" s="10">
        <v>-4.0079322836865097E-5</v>
      </c>
      <c r="F20" s="10">
        <v>2.6041097509024702E-6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-2.1156318570114999E-4</v>
      </c>
      <c r="O20" s="10">
        <v>5.2193929285237999E-8</v>
      </c>
      <c r="P20" s="10">
        <v>-5.81193974056038E-7</v>
      </c>
      <c r="Q20" s="10">
        <v>0</v>
      </c>
      <c r="R20" s="10"/>
      <c r="U20" s="68">
        <f t="shared" si="10"/>
        <v>18</v>
      </c>
      <c r="V20" s="69" t="str">
        <f t="shared" si="11"/>
        <v>Real estate</v>
      </c>
      <c r="W20" s="78">
        <f t="shared" si="12"/>
        <v>1.1898974248897E-2</v>
      </c>
      <c r="X20" s="79">
        <f t="shared" si="13"/>
        <v>-2.2759828117094299E-3</v>
      </c>
      <c r="Y20" s="79">
        <f t="shared" si="14"/>
        <v>-4.0079322836865097E-3</v>
      </c>
      <c r="Z20" s="79">
        <f t="shared" si="15"/>
        <v>2.6041097509024703E-4</v>
      </c>
      <c r="AA20" s="79">
        <f t="shared" si="16"/>
        <v>0</v>
      </c>
      <c r="AB20" s="79">
        <f t="shared" si="17"/>
        <v>-2.1209218574592081E-2</v>
      </c>
      <c r="AC20" s="80">
        <f t="shared" si="18"/>
        <v>0</v>
      </c>
      <c r="AD20" s="81">
        <f t="shared" si="19"/>
        <v>-1.5333748446000772E-2</v>
      </c>
    </row>
    <row r="21" spans="1:30">
      <c r="A21">
        <f>RP_Broad!A21</f>
        <v>19</v>
      </c>
      <c r="B21" s="13" t="str">
        <f>RP_Broad!B21</f>
        <v>Medical &amp; Health care</v>
      </c>
      <c r="C21" s="10">
        <v>6.3070309325745401E-5</v>
      </c>
      <c r="D21" s="10">
        <v>-1.01181377698852E-4</v>
      </c>
      <c r="E21" s="10">
        <v>2.04577816514759E-5</v>
      </c>
      <c r="F21" s="10">
        <v>-8.1827710671764107E-6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-5.7924960959881901E-7</v>
      </c>
      <c r="O21" s="10">
        <v>-2.2110262670576899E-5</v>
      </c>
      <c r="P21" s="10">
        <v>-6.7711558582317405E-11</v>
      </c>
      <c r="Q21" s="10">
        <v>0</v>
      </c>
      <c r="R21" s="10"/>
      <c r="U21" s="68">
        <f t="shared" si="10"/>
        <v>19</v>
      </c>
      <c r="V21" s="69" t="str">
        <f t="shared" si="11"/>
        <v>Medical &amp; Health care</v>
      </c>
      <c r="W21" s="78">
        <f t="shared" si="12"/>
        <v>6.3070309325745401E-3</v>
      </c>
      <c r="X21" s="79">
        <f t="shared" si="13"/>
        <v>-1.01181377698852E-2</v>
      </c>
      <c r="Y21" s="79">
        <f t="shared" si="14"/>
        <v>2.0457781651475899E-3</v>
      </c>
      <c r="Z21" s="79">
        <f t="shared" si="15"/>
        <v>-8.1827710671764108E-4</v>
      </c>
      <c r="AA21" s="79">
        <f t="shared" si="16"/>
        <v>0</v>
      </c>
      <c r="AB21" s="79">
        <f t="shared" si="17"/>
        <v>-2.26895799917343E-3</v>
      </c>
      <c r="AC21" s="80">
        <f t="shared" si="18"/>
        <v>0</v>
      </c>
      <c r="AD21" s="81">
        <f t="shared" si="19"/>
        <v>-4.8525637780541409E-3</v>
      </c>
    </row>
    <row r="22" spans="1:30">
      <c r="A22">
        <f>RP_Broad!A22</f>
        <v>20</v>
      </c>
      <c r="B22" s="13" t="str">
        <f>RP_Broad!B22</f>
        <v>Communications</v>
      </c>
      <c r="C22" s="10">
        <v>4.7799797354101102E-5</v>
      </c>
      <c r="D22" s="10">
        <v>-8.2144472439243401E-4</v>
      </c>
      <c r="E22" s="10">
        <v>4.6088043038836102E-6</v>
      </c>
      <c r="F22" s="10">
        <v>5.4150949443523796E-6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1.7029388911124301E-4</v>
      </c>
      <c r="O22" s="10">
        <v>-1.7361107098471098E-5</v>
      </c>
      <c r="P22" s="10">
        <v>2.5927684900278999E-5</v>
      </c>
      <c r="Q22" s="10">
        <v>0</v>
      </c>
      <c r="R22" s="10"/>
      <c r="U22" s="68">
        <f t="shared" si="10"/>
        <v>20</v>
      </c>
      <c r="V22" s="69" t="str">
        <f t="shared" si="11"/>
        <v>Communications</v>
      </c>
      <c r="W22" s="78">
        <f t="shared" si="12"/>
        <v>4.7799797354101097E-3</v>
      </c>
      <c r="X22" s="79">
        <f t="shared" si="13"/>
        <v>-8.2144472439243402E-2</v>
      </c>
      <c r="Y22" s="79">
        <f t="shared" si="14"/>
        <v>4.6088043038836101E-4</v>
      </c>
      <c r="Z22" s="79">
        <f t="shared" si="15"/>
        <v>5.41509494435238E-4</v>
      </c>
      <c r="AA22" s="79">
        <f t="shared" si="16"/>
        <v>0</v>
      </c>
      <c r="AB22" s="79">
        <f t="shared" si="17"/>
        <v>1.7886046691305089E-2</v>
      </c>
      <c r="AC22" s="80">
        <f t="shared" si="18"/>
        <v>0</v>
      </c>
      <c r="AD22" s="81">
        <f t="shared" si="19"/>
        <v>-5.8476056087704606E-2</v>
      </c>
    </row>
    <row r="23" spans="1:30">
      <c r="A23">
        <f>RP_Broad!A23</f>
        <v>21</v>
      </c>
      <c r="B23" s="13" t="str">
        <f>RP_Broad!B23</f>
        <v>Services</v>
      </c>
      <c r="C23" s="10">
        <v>-3.6716181604824297E-5</v>
      </c>
      <c r="D23">
        <v>-1.4977982642515699E-4</v>
      </c>
      <c r="E23" s="10">
        <v>-2.9946390135260202E-4</v>
      </c>
      <c r="F23" s="10">
        <v>1.1556232185250599E-4</v>
      </c>
      <c r="G23" s="10">
        <v>7.3186949907055602E-5</v>
      </c>
      <c r="H23" s="10">
        <v>5.1053428850256199E-6</v>
      </c>
      <c r="I23" s="10">
        <v>0</v>
      </c>
      <c r="J23" s="10">
        <v>0</v>
      </c>
      <c r="K23" s="10">
        <v>0</v>
      </c>
      <c r="L23" s="10">
        <v>1.6092148196353599E-4</v>
      </c>
      <c r="M23" s="10">
        <v>3.3163973858047602E-4</v>
      </c>
      <c r="N23" s="10">
        <v>1.08854750304692E-4</v>
      </c>
      <c r="O23" s="10">
        <v>1.8032257592092201E-5</v>
      </c>
      <c r="P23" s="10">
        <v>3.4340708307719599E-5</v>
      </c>
      <c r="Q23" s="10">
        <v>0</v>
      </c>
      <c r="R23" s="10"/>
      <c r="U23" s="68">
        <f t="shared" si="10"/>
        <v>21</v>
      </c>
      <c r="V23" s="69" t="str">
        <f t="shared" si="11"/>
        <v>Services</v>
      </c>
      <c r="W23" s="78">
        <f t="shared" si="12"/>
        <v>-3.6716181604824296E-3</v>
      </c>
      <c r="X23" s="79">
        <f t="shared" si="13"/>
        <v>-1.4977982642515699E-2</v>
      </c>
      <c r="Y23" s="79">
        <f t="shared" si="14"/>
        <v>-2.9946390135260202E-2</v>
      </c>
      <c r="Z23" s="79">
        <f t="shared" si="15"/>
        <v>1.1556232185250599E-2</v>
      </c>
      <c r="AA23" s="79">
        <f t="shared" si="16"/>
        <v>7.3186949907055598E-3</v>
      </c>
      <c r="AB23" s="79">
        <f t="shared" si="17"/>
        <v>1.612277162045038E-2</v>
      </c>
      <c r="AC23" s="80">
        <f t="shared" si="18"/>
        <v>0</v>
      </c>
      <c r="AD23" s="81">
        <f t="shared" si="19"/>
        <v>-1.3598292141851792E-2</v>
      </c>
    </row>
    <row r="24" spans="1:30">
      <c r="A24">
        <f>RP_Broad!A24</f>
        <v>22</v>
      </c>
      <c r="B24" s="13" t="str">
        <f>RP_Broad!B24</f>
        <v>Others</v>
      </c>
      <c r="C24" s="10">
        <v>3.03547224154027E-5</v>
      </c>
      <c r="D24" s="10">
        <v>-6.7157133095283297E-5</v>
      </c>
      <c r="E24" s="10">
        <v>2.9735099482905701E-5</v>
      </c>
      <c r="F24" s="10">
        <v>5.1602958524613104E-6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2.1186929409444699E-7</v>
      </c>
      <c r="O24" s="10">
        <v>-1.1769957890697701E-6</v>
      </c>
      <c r="P24" s="10">
        <v>4.5726141683310999E-6</v>
      </c>
      <c r="Q24" s="10">
        <v>0</v>
      </c>
      <c r="R24" s="10"/>
      <c r="U24" s="68">
        <f t="shared" si="10"/>
        <v>22</v>
      </c>
      <c r="V24" s="69" t="str">
        <f t="shared" si="11"/>
        <v>Others</v>
      </c>
      <c r="W24" s="78">
        <f t="shared" si="12"/>
        <v>3.03547224154027E-3</v>
      </c>
      <c r="X24" s="79">
        <f t="shared" si="13"/>
        <v>-6.7157133095283299E-3</v>
      </c>
      <c r="Y24" s="79">
        <f t="shared" si="14"/>
        <v>2.9735099482905702E-3</v>
      </c>
      <c r="Z24" s="79">
        <f t="shared" si="15"/>
        <v>5.1602958524613106E-4</v>
      </c>
      <c r="AA24" s="79">
        <f t="shared" si="16"/>
        <v>0</v>
      </c>
      <c r="AB24" s="79">
        <f t="shared" si="17"/>
        <v>3.6074876733557771E-4</v>
      </c>
      <c r="AC24" s="80">
        <f t="shared" si="18"/>
        <v>0</v>
      </c>
      <c r="AD24" s="81">
        <f t="shared" si="19"/>
        <v>1.7004723288421906E-4</v>
      </c>
    </row>
    <row r="25" spans="1:30">
      <c r="A25">
        <f>RP_Broad!A25</f>
        <v>23</v>
      </c>
      <c r="B25" s="13" t="str">
        <f>RP_Broad!B25</f>
        <v>Direct material use</v>
      </c>
      <c r="C25" s="14"/>
      <c r="D25" s="16"/>
      <c r="E25" s="14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4"/>
      <c r="Q25" s="16">
        <v>3.0417449925224398E-4</v>
      </c>
      <c r="U25" s="68">
        <f t="shared" si="10"/>
        <v>23</v>
      </c>
      <c r="V25" s="69" t="str">
        <f t="shared" si="11"/>
        <v>Direct material use</v>
      </c>
      <c r="W25" s="78">
        <f t="shared" si="12"/>
        <v>0</v>
      </c>
      <c r="X25" s="79">
        <f t="shared" si="13"/>
        <v>0</v>
      </c>
      <c r="Y25" s="79">
        <f t="shared" si="14"/>
        <v>0</v>
      </c>
      <c r="Z25" s="79">
        <f t="shared" si="15"/>
        <v>0</v>
      </c>
      <c r="AA25" s="79">
        <f t="shared" si="16"/>
        <v>0</v>
      </c>
      <c r="AB25" s="79">
        <f t="shared" si="17"/>
        <v>0</v>
      </c>
      <c r="AC25" s="80">
        <f t="shared" si="18"/>
        <v>3.0417449925224396E-2</v>
      </c>
      <c r="AD25" s="81">
        <f t="shared" si="19"/>
        <v>3.0417449925224396E-2</v>
      </c>
    </row>
    <row r="26" spans="1:30">
      <c r="B26" s="13" t="s">
        <v>796</v>
      </c>
      <c r="C26">
        <f>SUM(C3:C25)</f>
        <v>1.4689869611505427E-3</v>
      </c>
      <c r="D26">
        <f t="shared" ref="D26:Q26" si="20">SUM(D3:D25)</f>
        <v>-3.8049127122765551E-3</v>
      </c>
      <c r="E26">
        <f t="shared" si="20"/>
        <v>-4.5395833354198225E-4</v>
      </c>
      <c r="F26">
        <f t="shared" si="20"/>
        <v>3.4625314879693902E-3</v>
      </c>
      <c r="G26">
        <f t="shared" si="20"/>
        <v>2.0654890430776749E-3</v>
      </c>
      <c r="H26">
        <f t="shared" si="20"/>
        <v>1.7266390192780656E-3</v>
      </c>
      <c r="I26">
        <f t="shared" si="20"/>
        <v>1.1292729637474889E-3</v>
      </c>
      <c r="J26">
        <f t="shared" si="20"/>
        <v>-1.97078725232028E-3</v>
      </c>
      <c r="K26">
        <f t="shared" si="20"/>
        <v>4.2035351343549599E-3</v>
      </c>
      <c r="L26">
        <f t="shared" si="20"/>
        <v>-2.6618633122235946E-3</v>
      </c>
      <c r="M26">
        <f t="shared" si="20"/>
        <v>3.9441204207534102E-3</v>
      </c>
      <c r="N26">
        <f t="shared" si="20"/>
        <v>1.083088079715936E-3</v>
      </c>
      <c r="O26">
        <f t="shared" si="20"/>
        <v>-2.8654514507071204E-4</v>
      </c>
      <c r="P26">
        <f t="shared" si="20"/>
        <v>-8.912444967857135E-4</v>
      </c>
      <c r="Q26">
        <f t="shared" si="20"/>
        <v>3.0417449925224398E-4</v>
      </c>
      <c r="U26" s="34"/>
      <c r="V26" s="35" t="str">
        <f>B53</f>
        <v>Total</v>
      </c>
      <c r="W26" s="53">
        <f t="shared" ref="W26:AC26" si="21">SUM(W3:W25)</f>
        <v>0.14689869611505429</v>
      </c>
      <c r="X26" s="54">
        <f t="shared" si="21"/>
        <v>-0.38049127122765547</v>
      </c>
      <c r="Y26" s="54">
        <f t="shared" si="21"/>
        <v>-4.5395833354198223E-2</v>
      </c>
      <c r="Z26" s="54">
        <f t="shared" si="21"/>
        <v>0.34625314879693897</v>
      </c>
      <c r="AA26" s="54">
        <f t="shared" si="21"/>
        <v>0.34286145027007198</v>
      </c>
      <c r="AB26" s="54">
        <f t="shared" si="21"/>
        <v>-9.4701562140489491E-3</v>
      </c>
      <c r="AC26" s="55">
        <f t="shared" si="21"/>
        <v>3.0417449925224396E-2</v>
      </c>
      <c r="AD26" s="41"/>
    </row>
    <row r="28" spans="1:30">
      <c r="A28" s="17" t="str">
        <f ca="1">A1</f>
        <v>CUin_Broad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8"/>
      <c r="Q28" s="28"/>
      <c r="R28" s="28" t="s">
        <v>800</v>
      </c>
    </row>
    <row r="29" spans="1:30" ht="16" thickBot="1">
      <c r="A29" s="18"/>
      <c r="B29" s="19" t="s">
        <v>804</v>
      </c>
      <c r="C29" s="43" t="str">
        <f t="shared" ref="C29:I29" si="22">C2</f>
        <v>D1</v>
      </c>
      <c r="D29" s="43" t="str">
        <f t="shared" si="22"/>
        <v>D2</v>
      </c>
      <c r="E29" s="43" t="str">
        <f t="shared" si="22"/>
        <v>D3</v>
      </c>
      <c r="F29" s="43" t="str">
        <f t="shared" si="22"/>
        <v>U1</v>
      </c>
      <c r="G29" s="43" t="str">
        <f t="shared" si="22"/>
        <v>U2_CindersSludge</v>
      </c>
      <c r="H29" s="43" t="str">
        <f t="shared" si="22"/>
        <v>U2_OilAcidAlkaliPlastic</v>
      </c>
      <c r="I29" s="43" t="str">
        <f t="shared" si="22"/>
        <v>U2_PaperWaste</v>
      </c>
      <c r="J29" s="43" t="str">
        <f t="shared" ref="J29:L29" si="23">J2</f>
        <v>U2_MetalWaste</v>
      </c>
      <c r="K29" s="43" t="str">
        <f t="shared" si="23"/>
        <v>U2_GlassCeramicWaste</v>
      </c>
      <c r="L29" s="43" t="str">
        <f t="shared" si="23"/>
        <v>U2_MiningWasteSlug</v>
      </c>
      <c r="M29" s="43" t="str">
        <f>M2</f>
        <v>U2_OthreCU</v>
      </c>
      <c r="N29" s="43" t="str">
        <f>N2</f>
        <v>y_house</v>
      </c>
      <c r="O29" s="43" t="str">
        <f>O2</f>
        <v>y_other</v>
      </c>
      <c r="P29" s="43" t="str">
        <f>P2</f>
        <v>y_export</v>
      </c>
      <c r="Q29" s="43" t="str">
        <f>Q2</f>
        <v>O</v>
      </c>
      <c r="R29" s="45" t="s">
        <v>818</v>
      </c>
    </row>
    <row r="30" spans="1:30" ht="16" thickTop="1">
      <c r="A30" s="17">
        <v>1</v>
      </c>
      <c r="B30" s="20" t="str">
        <f t="shared" ref="B30:B41" si="24">B3</f>
        <v>Agriculture, forestry and fishery</v>
      </c>
      <c r="C30" s="29">
        <f t="shared" ref="C30:I41" si="25">C3*$R$2</f>
        <v>8.3646464026543299E-4</v>
      </c>
      <c r="D30" s="29">
        <f t="shared" si="25"/>
        <v>-2.5906668226457298E-2</v>
      </c>
      <c r="E30" s="29">
        <f t="shared" si="25"/>
        <v>1.4106240635851398E-3</v>
      </c>
      <c r="F30" s="29">
        <f t="shared" si="25"/>
        <v>1.5855299540894999E-2</v>
      </c>
      <c r="G30" s="29">
        <f t="shared" si="25"/>
        <v>1.1155266298996399E-2</v>
      </c>
      <c r="H30" s="29">
        <f t="shared" si="25"/>
        <v>7.75495883688887E-4</v>
      </c>
      <c r="I30" s="29">
        <f t="shared" si="25"/>
        <v>6.1546056696276198E-2</v>
      </c>
      <c r="J30" s="29">
        <f t="shared" ref="J30:L30" si="26">J3*$R$2</f>
        <v>0</v>
      </c>
      <c r="K30" s="29">
        <f t="shared" si="26"/>
        <v>0</v>
      </c>
      <c r="L30" s="29">
        <f t="shared" si="26"/>
        <v>2.36435140417952E-2</v>
      </c>
      <c r="M30" s="29">
        <f t="shared" ref="M30:P41" si="27">M3*$R$2</f>
        <v>5.0347479340544198E-2</v>
      </c>
      <c r="N30" s="29">
        <f t="shared" si="27"/>
        <v>-1.8648295016493698E-3</v>
      </c>
      <c r="O30" s="29">
        <f t="shared" si="27"/>
        <v>6.2396548029530492E-6</v>
      </c>
      <c r="P30" s="29">
        <f t="shared" si="27"/>
        <v>-7.5325570989112601E-4</v>
      </c>
      <c r="Q30" s="29">
        <f t="shared" ref="Q30" si="28">Q3*$R$2</f>
        <v>0</v>
      </c>
      <c r="R30" s="46">
        <f t="shared" ref="R30:R40" si="29">SUM(F30:Q30)</f>
        <v>0.16071126624545834</v>
      </c>
    </row>
    <row r="31" spans="1:30">
      <c r="A31" s="17">
        <v>2</v>
      </c>
      <c r="B31" s="20" t="str">
        <f t="shared" si="24"/>
        <v>Foods &amp; Beverages</v>
      </c>
      <c r="C31" s="29">
        <f t="shared" si="25"/>
        <v>-1.9482657645865399E-3</v>
      </c>
      <c r="D31" s="29">
        <f t="shared" si="25"/>
        <v>1.3029208055754402E-2</v>
      </c>
      <c r="E31" s="29">
        <f t="shared" si="25"/>
        <v>-4.3575993782882298E-4</v>
      </c>
      <c r="F31" s="29">
        <f t="shared" si="25"/>
        <v>6.3069714430856391E-3</v>
      </c>
      <c r="G31" s="29">
        <f t="shared" si="25"/>
        <v>5.3583313138338097E-3</v>
      </c>
      <c r="H31" s="29">
        <f t="shared" si="25"/>
        <v>7.6670509401696299E-2</v>
      </c>
      <c r="I31" s="29">
        <f t="shared" si="25"/>
        <v>5.5701303195011499E-3</v>
      </c>
      <c r="J31" s="29">
        <f t="shared" ref="J31:L31" si="30">J4*$R$2</f>
        <v>0</v>
      </c>
      <c r="K31" s="29">
        <f t="shared" si="30"/>
        <v>0.42031386346108002</v>
      </c>
      <c r="L31" s="29">
        <f t="shared" si="30"/>
        <v>6.4580570143307704E-4</v>
      </c>
      <c r="M31" s="29">
        <f t="shared" si="27"/>
        <v>2.1691707069271302E-2</v>
      </c>
      <c r="N31" s="29">
        <f t="shared" si="27"/>
        <v>-6.6294957630421494E-2</v>
      </c>
      <c r="O31" s="29">
        <f t="shared" si="27"/>
        <v>-1.2151047863462701E-2</v>
      </c>
      <c r="P31" s="29">
        <f t="shared" si="27"/>
        <v>1.56496894173841E-3</v>
      </c>
      <c r="Q31" s="29">
        <f t="shared" ref="Q31" si="31">Q4*$R$2</f>
        <v>0</v>
      </c>
      <c r="R31" s="46">
        <f t="shared" si="29"/>
        <v>0.45967628215775541</v>
      </c>
    </row>
    <row r="32" spans="1:30">
      <c r="A32" s="82">
        <v>3</v>
      </c>
      <c r="B32" s="83" t="str">
        <f t="shared" si="24"/>
        <v>Textile products</v>
      </c>
      <c r="C32" s="84">
        <f t="shared" si="25"/>
        <v>2.5954408249595499E-5</v>
      </c>
      <c r="D32" s="84">
        <f t="shared" si="25"/>
        <v>9.5436764920583993E-4</v>
      </c>
      <c r="E32" s="84">
        <f t="shared" si="25"/>
        <v>1.03687153952675E-4</v>
      </c>
      <c r="F32" s="84">
        <f t="shared" si="25"/>
        <v>-3.2115547212632799E-4</v>
      </c>
      <c r="G32" s="84">
        <f t="shared" si="25"/>
        <v>1.01878682159107E-4</v>
      </c>
      <c r="H32" s="84">
        <f t="shared" si="25"/>
        <v>6.7714094397208802E-6</v>
      </c>
      <c r="I32" s="84">
        <f t="shared" si="25"/>
        <v>0</v>
      </c>
      <c r="J32" s="84">
        <f t="shared" ref="J32:L32" si="32">J5*$R$2</f>
        <v>0</v>
      </c>
      <c r="K32" s="84">
        <f t="shared" si="32"/>
        <v>0</v>
      </c>
      <c r="L32" s="84">
        <f t="shared" si="32"/>
        <v>1.13288700362424E-4</v>
      </c>
      <c r="M32" s="84">
        <f t="shared" si="27"/>
        <v>4.3607300599274302E-4</v>
      </c>
      <c r="N32" s="84">
        <f t="shared" si="27"/>
        <v>-1.1647340383835701E-4</v>
      </c>
      <c r="O32" s="84">
        <f t="shared" si="27"/>
        <v>4.8299172297511199E-5</v>
      </c>
      <c r="P32" s="84">
        <f t="shared" si="27"/>
        <v>-4.6181212080026403E-5</v>
      </c>
      <c r="Q32" s="29">
        <f t="shared" ref="Q32" si="33">Q5*$R$2</f>
        <v>0</v>
      </c>
      <c r="R32" s="46">
        <f t="shared" si="29"/>
        <v>2.2250088220679469E-4</v>
      </c>
    </row>
    <row r="33" spans="1:18">
      <c r="A33" s="17">
        <v>4</v>
      </c>
      <c r="B33" s="20" t="str">
        <f t="shared" si="24"/>
        <v>Pulp, paper &amp; wooden products</v>
      </c>
      <c r="C33" s="29">
        <f t="shared" si="25"/>
        <v>3.6769335285340202E-3</v>
      </c>
      <c r="D33" s="29">
        <f t="shared" si="25"/>
        <v>1.14243701671288E-2</v>
      </c>
      <c r="E33" s="29">
        <f t="shared" si="25"/>
        <v>5.8901673639783004E-5</v>
      </c>
      <c r="F33" s="29">
        <f t="shared" si="25"/>
        <v>-1.4786519659354399E-2</v>
      </c>
      <c r="G33" s="29">
        <f t="shared" si="25"/>
        <v>0.11576092723665299</v>
      </c>
      <c r="H33" s="29">
        <f t="shared" si="25"/>
        <v>5.3396765662612504E-3</v>
      </c>
      <c r="I33" s="29">
        <f t="shared" si="25"/>
        <v>3.2621717250122903E-2</v>
      </c>
      <c r="J33" s="29">
        <f t="shared" ref="J33:L33" si="34">J6*$R$2</f>
        <v>0</v>
      </c>
      <c r="K33" s="29">
        <f t="shared" si="34"/>
        <v>0</v>
      </c>
      <c r="L33" s="29">
        <f t="shared" si="34"/>
        <v>8.9948490393904498E-2</v>
      </c>
      <c r="M33" s="29">
        <f t="shared" si="27"/>
        <v>0.21309802037065101</v>
      </c>
      <c r="N33" s="29">
        <f t="shared" si="27"/>
        <v>-6.9822543126496503E-3</v>
      </c>
      <c r="O33" s="29">
        <f t="shared" si="27"/>
        <v>5.5572849619891498E-3</v>
      </c>
      <c r="P33" s="29">
        <f t="shared" si="27"/>
        <v>1.8926807181359098E-2</v>
      </c>
      <c r="Q33" s="29">
        <f t="shared" ref="Q33" si="35">Q6*$R$2</f>
        <v>0</v>
      </c>
      <c r="R33" s="46">
        <f t="shared" si="29"/>
        <v>0.45948414998893683</v>
      </c>
    </row>
    <row r="34" spans="1:18">
      <c r="A34" s="17">
        <v>5</v>
      </c>
      <c r="B34" s="20" t="str">
        <f t="shared" si="24"/>
        <v>Chemical products</v>
      </c>
      <c r="C34" s="29">
        <f t="shared" si="25"/>
        <v>-1.0043628340259E-2</v>
      </c>
      <c r="D34" s="29">
        <f t="shared" si="25"/>
        <v>1.36695135903482E-2</v>
      </c>
      <c r="E34" s="29">
        <f t="shared" si="25"/>
        <v>-7.1091013255150692E-4</v>
      </c>
      <c r="F34" s="29">
        <f t="shared" si="25"/>
        <v>-3.7076099597063996E-3</v>
      </c>
      <c r="G34" s="29">
        <f t="shared" si="25"/>
        <v>5.5735130174524904E-3</v>
      </c>
      <c r="H34" s="29">
        <f t="shared" si="25"/>
        <v>4.5602654088466898E-4</v>
      </c>
      <c r="I34" s="29">
        <f t="shared" si="25"/>
        <v>0</v>
      </c>
      <c r="J34" s="29">
        <f t="shared" ref="J34:L34" si="36">J7*$R$2</f>
        <v>-3.6835090916298403E-4</v>
      </c>
      <c r="K34" s="29">
        <f t="shared" si="36"/>
        <v>0</v>
      </c>
      <c r="L34" s="29">
        <f t="shared" si="36"/>
        <v>2.5701876474986903E-3</v>
      </c>
      <c r="M34" s="29">
        <f t="shared" si="27"/>
        <v>2.3009570320388199E-2</v>
      </c>
      <c r="N34" s="29">
        <f t="shared" si="27"/>
        <v>-9.3233132254735807E-4</v>
      </c>
      <c r="O34" s="29">
        <f t="shared" si="27"/>
        <v>6.9270737561869496E-3</v>
      </c>
      <c r="P34" s="29">
        <f t="shared" si="27"/>
        <v>-1.02043840621919E-2</v>
      </c>
      <c r="Q34" s="29">
        <f t="shared" ref="Q34" si="37">Q7*$R$2</f>
        <v>0</v>
      </c>
      <c r="R34" s="46">
        <f t="shared" si="29"/>
        <v>2.3323695028802355E-2</v>
      </c>
    </row>
    <row r="35" spans="1:18">
      <c r="A35" s="17">
        <v>6</v>
      </c>
      <c r="B35" s="20" t="str">
        <f t="shared" si="24"/>
        <v>Petroleum &amp; coal products</v>
      </c>
      <c r="C35" s="29">
        <f t="shared" si="25"/>
        <v>4.8972912596337301E-3</v>
      </c>
      <c r="D35" s="29">
        <f t="shared" si="25"/>
        <v>1.01791844479865E-3</v>
      </c>
      <c r="E35" s="29">
        <f t="shared" si="25"/>
        <v>-7.4473476604072796E-4</v>
      </c>
      <c r="F35" s="29">
        <f t="shared" si="25"/>
        <v>0.43046113661206303</v>
      </c>
      <c r="G35" s="29">
        <f t="shared" si="25"/>
        <v>-8.6985276525809209E-3</v>
      </c>
      <c r="H35" s="29">
        <f t="shared" si="25"/>
        <v>-6.6740252261052201E-4</v>
      </c>
      <c r="I35" s="29">
        <f t="shared" si="25"/>
        <v>0</v>
      </c>
      <c r="J35" s="29">
        <f t="shared" ref="J35:L35" si="38">J8*$R$2</f>
        <v>0</v>
      </c>
      <c r="K35" s="29">
        <f t="shared" si="38"/>
        <v>0</v>
      </c>
      <c r="L35" s="29">
        <f t="shared" si="38"/>
        <v>-3.9165678901071602E-2</v>
      </c>
      <c r="M35" s="29">
        <f t="shared" si="27"/>
        <v>-4.4082653167359299E-2</v>
      </c>
      <c r="N35" s="29">
        <f t="shared" si="27"/>
        <v>7.9297598066747396E-2</v>
      </c>
      <c r="O35" s="29">
        <f t="shared" si="27"/>
        <v>1.63817279904395E-2</v>
      </c>
      <c r="P35" s="29">
        <f t="shared" si="27"/>
        <v>-2.6678817863153199E-2</v>
      </c>
      <c r="Q35" s="29">
        <f t="shared" ref="Q35" si="39">Q8*$R$2</f>
        <v>0</v>
      </c>
      <c r="R35" s="46">
        <f t="shared" si="29"/>
        <v>0.40684738256247438</v>
      </c>
    </row>
    <row r="36" spans="1:18">
      <c r="A36" s="17">
        <v>7</v>
      </c>
      <c r="B36" s="20" t="str">
        <f t="shared" si="24"/>
        <v>Plastic &amp; rubber products</v>
      </c>
      <c r="C36" s="29">
        <f t="shared" si="25"/>
        <v>-2.9150695724572701E-3</v>
      </c>
      <c r="D36" s="29">
        <f t="shared" si="25"/>
        <v>2.2318996790815598E-2</v>
      </c>
      <c r="E36" s="29">
        <f t="shared" si="25"/>
        <v>2.9041406027766102E-4</v>
      </c>
      <c r="F36" s="29">
        <f t="shared" si="25"/>
        <v>2.8774757584318404E-4</v>
      </c>
      <c r="G36" s="29">
        <f t="shared" si="25"/>
        <v>-8.8341384516843702E-2</v>
      </c>
      <c r="H36" s="29">
        <f t="shared" si="25"/>
        <v>7.0827889209385098E-2</v>
      </c>
      <c r="I36" s="29">
        <f t="shared" si="25"/>
        <v>0</v>
      </c>
      <c r="J36" s="29">
        <f t="shared" ref="J36:L36" si="40">J9*$R$2</f>
        <v>0</v>
      </c>
      <c r="K36" s="29">
        <f t="shared" si="40"/>
        <v>0</v>
      </c>
      <c r="L36" s="29">
        <f t="shared" si="40"/>
        <v>-0.27608138774981</v>
      </c>
      <c r="M36" s="29">
        <f t="shared" si="27"/>
        <v>-0.41942642012877301</v>
      </c>
      <c r="N36" s="29">
        <f t="shared" si="27"/>
        <v>2.6198323700795702E-3</v>
      </c>
      <c r="O36" s="29">
        <f t="shared" si="27"/>
        <v>-6.7910927890471899E-3</v>
      </c>
      <c r="P36" s="29">
        <f t="shared" si="27"/>
        <v>3.1886779303946799E-4</v>
      </c>
      <c r="Q36" s="29">
        <f t="shared" ref="Q36" si="41">Q9*$R$2</f>
        <v>0</v>
      </c>
      <c r="R36" s="46">
        <f t="shared" si="29"/>
        <v>-0.71658594823612654</v>
      </c>
    </row>
    <row r="37" spans="1:18">
      <c r="A37" s="17">
        <v>8</v>
      </c>
      <c r="B37" s="20" t="str">
        <f t="shared" si="24"/>
        <v>Ceramic, stone &amp; clay products</v>
      </c>
      <c r="C37" s="29">
        <f t="shared" si="25"/>
        <v>4.9278290944987603E-3</v>
      </c>
      <c r="D37" s="29">
        <f t="shared" si="25"/>
        <v>1.46653611611692E-2</v>
      </c>
      <c r="E37" s="29">
        <f t="shared" si="25"/>
        <v>6.3649555299344395E-4</v>
      </c>
      <c r="F37" s="29">
        <f t="shared" si="25"/>
        <v>0.12410545604929499</v>
      </c>
      <c r="G37" s="29">
        <f t="shared" si="25"/>
        <v>3.10666229976518E-2</v>
      </c>
      <c r="H37" s="29">
        <f t="shared" si="25"/>
        <v>5.5339465789276104E-3</v>
      </c>
      <c r="I37" s="29">
        <f t="shared" si="25"/>
        <v>4.3939930194175896E-3</v>
      </c>
      <c r="J37" s="29">
        <f t="shared" ref="J37:L37" si="42">J10*$R$2</f>
        <v>-8.9505767769670896E-8</v>
      </c>
      <c r="K37" s="29">
        <f t="shared" si="42"/>
        <v>0</v>
      </c>
      <c r="L37" s="29">
        <f t="shared" si="42"/>
        <v>-8.6922472951943996E-2</v>
      </c>
      <c r="M37" s="29">
        <f t="shared" si="27"/>
        <v>1.3893587559412999E-2</v>
      </c>
      <c r="N37" s="29">
        <f t="shared" si="27"/>
        <v>7.34873977185996E-4</v>
      </c>
      <c r="O37" s="29">
        <f t="shared" si="27"/>
        <v>8.5475027616425392E-3</v>
      </c>
      <c r="P37" s="29">
        <f t="shared" si="27"/>
        <v>3.3439805758950198E-4</v>
      </c>
      <c r="Q37" s="29">
        <f t="shared" ref="Q37" si="43">Q10*$R$2</f>
        <v>0</v>
      </c>
      <c r="R37" s="46">
        <f t="shared" si="29"/>
        <v>0.10168781854341127</v>
      </c>
    </row>
    <row r="38" spans="1:18">
      <c r="A38" s="82">
        <v>9</v>
      </c>
      <c r="B38" s="83" t="str">
        <f t="shared" si="24"/>
        <v>Iron &amp; steel</v>
      </c>
      <c r="C38" s="84">
        <f t="shared" si="25"/>
        <v>6.8428922575357095E-3</v>
      </c>
      <c r="D38" s="84">
        <f t="shared" si="25"/>
        <v>4.16493073977535E-2</v>
      </c>
      <c r="E38" s="84">
        <f t="shared" si="25"/>
        <v>4.0920786039239104E-4</v>
      </c>
      <c r="F38" s="84">
        <f t="shared" si="25"/>
        <v>-0.20453653027993501</v>
      </c>
      <c r="G38" s="84">
        <f t="shared" si="25"/>
        <v>-6.6877184155720207E-2</v>
      </c>
      <c r="H38" s="84">
        <f t="shared" si="25"/>
        <v>-2.4267126606153399E-3</v>
      </c>
      <c r="I38" s="84">
        <f t="shared" si="25"/>
        <v>0</v>
      </c>
      <c r="J38" s="84">
        <f t="shared" ref="J38:L38" si="44">J11*$R$2</f>
        <v>-0.20730104252579301</v>
      </c>
      <c r="K38" s="84">
        <f t="shared" si="44"/>
        <v>0</v>
      </c>
      <c r="L38" s="84">
        <f t="shared" si="44"/>
        <v>-0.31215999103034497</v>
      </c>
      <c r="M38" s="84">
        <f t="shared" si="27"/>
        <v>-0.341622283455154</v>
      </c>
      <c r="N38" s="84">
        <f t="shared" si="27"/>
        <v>-1.9546599183129001E-6</v>
      </c>
      <c r="O38" s="84">
        <f t="shared" si="27"/>
        <v>-6.7440610263715797E-2</v>
      </c>
      <c r="P38" s="84">
        <f t="shared" si="27"/>
        <v>-3.16506569950733E-3</v>
      </c>
      <c r="Q38" s="29">
        <f t="shared" ref="Q38" si="45">Q11*$R$2</f>
        <v>0</v>
      </c>
      <c r="R38" s="46">
        <f t="shared" si="29"/>
        <v>-1.2055313747307037</v>
      </c>
    </row>
    <row r="39" spans="1:18">
      <c r="A39" s="17">
        <v>10</v>
      </c>
      <c r="B39" s="20" t="str">
        <f t="shared" si="24"/>
        <v>Non-ferrous metals</v>
      </c>
      <c r="C39" s="29">
        <f t="shared" si="25"/>
        <v>2.8669150830190604E-4</v>
      </c>
      <c r="D39" s="29">
        <f t="shared" si="25"/>
        <v>-0.10174801339996799</v>
      </c>
      <c r="E39" s="29">
        <f t="shared" si="25"/>
        <v>-8.4082205654281705E-4</v>
      </c>
      <c r="F39" s="29">
        <f t="shared" si="25"/>
        <v>-1.5815894252150398E-2</v>
      </c>
      <c r="G39" s="29">
        <f t="shared" si="25"/>
        <v>0.13350706199012902</v>
      </c>
      <c r="H39" s="29">
        <f t="shared" si="25"/>
        <v>1.1566270740128601E-2</v>
      </c>
      <c r="I39" s="29">
        <f t="shared" si="25"/>
        <v>1.10585298439628E-3</v>
      </c>
      <c r="J39" s="29">
        <f t="shared" ref="J39:L39" si="46">J12*$R$2</f>
        <v>1.0590757708695799E-2</v>
      </c>
      <c r="K39" s="29">
        <f t="shared" si="46"/>
        <v>3.9649974416022797E-5</v>
      </c>
      <c r="L39" s="29">
        <f t="shared" si="46"/>
        <v>0.23439017617527003</v>
      </c>
      <c r="M39" s="29">
        <f t="shared" si="27"/>
        <v>0.581315688082229</v>
      </c>
      <c r="N39" s="29">
        <f t="shared" si="27"/>
        <v>-5.51267147696749E-3</v>
      </c>
      <c r="O39" s="29">
        <f t="shared" si="27"/>
        <v>9.5937257265015195E-3</v>
      </c>
      <c r="P39" s="29">
        <f t="shared" si="27"/>
        <v>-7.1655257935153802E-2</v>
      </c>
      <c r="Q39" s="29">
        <f t="shared" ref="Q39" si="47">Q12*$R$2</f>
        <v>0</v>
      </c>
      <c r="R39" s="46">
        <f t="shared" si="29"/>
        <v>0.88912535971749451</v>
      </c>
    </row>
    <row r="40" spans="1:18">
      <c r="A40" s="82">
        <v>11</v>
      </c>
      <c r="B40" s="83" t="str">
        <f t="shared" si="24"/>
        <v>Metal products</v>
      </c>
      <c r="C40" s="84">
        <f t="shared" si="25"/>
        <v>-1.0782614893709299E-3</v>
      </c>
      <c r="D40" s="84">
        <f t="shared" si="25"/>
        <v>-6.6675960829343905E-2</v>
      </c>
      <c r="E40" s="84">
        <f t="shared" si="25"/>
        <v>-7.4185184756159206E-5</v>
      </c>
      <c r="F40" s="84">
        <f t="shared" si="25"/>
        <v>-3.3125784068527303E-4</v>
      </c>
      <c r="G40" s="84">
        <f t="shared" si="25"/>
        <v>3.3470360481052401E-3</v>
      </c>
      <c r="H40" s="84">
        <f t="shared" si="25"/>
        <v>2.35664215320286E-4</v>
      </c>
      <c r="I40" s="84">
        <f t="shared" si="25"/>
        <v>0</v>
      </c>
      <c r="J40" s="84">
        <f t="shared" ref="J40:L40" si="48">J13*$R$2</f>
        <v>0</v>
      </c>
      <c r="K40" s="84">
        <f t="shared" si="48"/>
        <v>0</v>
      </c>
      <c r="L40" s="84">
        <f t="shared" si="48"/>
        <v>8.06262972342928E-3</v>
      </c>
      <c r="M40" s="84">
        <f t="shared" si="27"/>
        <v>1.5333843891150998E-2</v>
      </c>
      <c r="N40" s="84">
        <f t="shared" si="27"/>
        <v>-1.18000958543588E-3</v>
      </c>
      <c r="O40" s="84">
        <f t="shared" si="27"/>
        <v>-9.3355489569546491E-4</v>
      </c>
      <c r="P40" s="84">
        <f t="shared" si="27"/>
        <v>8.7364449047278093E-5</v>
      </c>
      <c r="Q40" s="29">
        <f t="shared" ref="Q40" si="49">Q13*$R$2</f>
        <v>0</v>
      </c>
      <c r="R40" s="46">
        <f t="shared" si="29"/>
        <v>2.4621716005236462E-2</v>
      </c>
    </row>
    <row r="41" spans="1:18">
      <c r="A41" s="17">
        <v>12</v>
      </c>
      <c r="B41" s="20" t="str">
        <f t="shared" si="24"/>
        <v>Mechanical machinery</v>
      </c>
      <c r="C41" s="29">
        <f t="shared" si="25"/>
        <v>3.9093834270792494E-4</v>
      </c>
      <c r="D41" s="29">
        <f t="shared" si="25"/>
        <v>-2.7600387928594101E-2</v>
      </c>
      <c r="E41" s="29">
        <f t="shared" si="25"/>
        <v>1.6052167421929102E-3</v>
      </c>
      <c r="F41" s="29">
        <f t="shared" si="25"/>
        <v>-4.3896729927434002E-4</v>
      </c>
      <c r="G41" s="29">
        <f t="shared" si="25"/>
        <v>0</v>
      </c>
      <c r="H41" s="29">
        <f t="shared" si="25"/>
        <v>0</v>
      </c>
      <c r="I41" s="29">
        <f t="shared" si="25"/>
        <v>0</v>
      </c>
      <c r="J41" s="29">
        <f t="shared" ref="J41:L41" si="50">J14*$R$2</f>
        <v>0</v>
      </c>
      <c r="K41" s="29">
        <f t="shared" si="50"/>
        <v>0</v>
      </c>
      <c r="L41" s="29">
        <f t="shared" si="50"/>
        <v>0</v>
      </c>
      <c r="M41" s="29">
        <f t="shared" si="27"/>
        <v>0</v>
      </c>
      <c r="N41" s="29">
        <f t="shared" si="27"/>
        <v>-3.2534050367466499E-4</v>
      </c>
      <c r="O41" s="29">
        <f t="shared" si="27"/>
        <v>4.0038033029077807E-3</v>
      </c>
      <c r="P41" s="29">
        <f t="shared" si="27"/>
        <v>-1.6124843833992101E-2</v>
      </c>
      <c r="Q41" s="29">
        <f t="shared" ref="Q41:Q52" si="51">Q14*$R$2</f>
        <v>0</v>
      </c>
      <c r="R41" s="46">
        <f>SUM(F41:Q41)</f>
        <v>-1.2885348334033325E-2</v>
      </c>
    </row>
    <row r="42" spans="1:18">
      <c r="A42" s="17">
        <v>13</v>
      </c>
      <c r="B42" s="20" t="str">
        <f t="shared" ref="B42:B52" si="52">B15</f>
        <v>Electrical equipment</v>
      </c>
      <c r="C42" s="29">
        <f t="shared" ref="C42:P42" si="53">C15*$R$2</f>
        <v>1.2498181212985199E-2</v>
      </c>
      <c r="D42" s="29">
        <f t="shared" si="53"/>
        <v>-0.10212134943856899</v>
      </c>
      <c r="E42" s="29">
        <f t="shared" si="53"/>
        <v>5.0739951369463999E-3</v>
      </c>
      <c r="F42" s="29">
        <f t="shared" si="53"/>
        <v>2.74019699547842E-3</v>
      </c>
      <c r="G42" s="29">
        <f t="shared" si="53"/>
        <v>-7.773012060496849E-4</v>
      </c>
      <c r="H42" s="29">
        <f t="shared" si="53"/>
        <v>-5.8339075988095297E-5</v>
      </c>
      <c r="I42" s="29">
        <f t="shared" si="53"/>
        <v>0</v>
      </c>
      <c r="J42" s="29">
        <f t="shared" si="53"/>
        <v>0</v>
      </c>
      <c r="K42" s="29">
        <f t="shared" si="53"/>
        <v>0</v>
      </c>
      <c r="L42" s="29">
        <f t="shared" si="53"/>
        <v>-3.0828561484497496E-3</v>
      </c>
      <c r="M42" s="29">
        <f t="shared" si="53"/>
        <v>-3.8472982890910001E-3</v>
      </c>
      <c r="N42" s="29">
        <f t="shared" si="53"/>
        <v>9.4489260861732906E-3</v>
      </c>
      <c r="O42" s="29">
        <f t="shared" si="53"/>
        <v>-1.7720256061350098E-3</v>
      </c>
      <c r="P42" s="29">
        <f t="shared" si="53"/>
        <v>1.9951148053676898E-2</v>
      </c>
      <c r="Q42" s="29">
        <f t="shared" si="51"/>
        <v>0</v>
      </c>
      <c r="R42" s="46">
        <f t="shared" ref="R42:R52" si="54">SUM(F42:Q42)</f>
        <v>2.2602450809615069E-2</v>
      </c>
    </row>
    <row r="43" spans="1:18">
      <c r="A43" s="17">
        <v>14</v>
      </c>
      <c r="B43" s="20" t="str">
        <f t="shared" si="52"/>
        <v>Transport equipment</v>
      </c>
      <c r="C43" s="29">
        <f t="shared" ref="C43:P43" si="55">C16*$R$2</f>
        <v>3.8343214881610705E-3</v>
      </c>
      <c r="D43" s="29">
        <f t="shared" si="55"/>
        <v>-1.6418153153629399E-2</v>
      </c>
      <c r="E43" s="29">
        <f t="shared" si="55"/>
        <v>5.7941413035533795E-4</v>
      </c>
      <c r="F43" s="29">
        <f t="shared" si="55"/>
        <v>1.7126143927923001E-4</v>
      </c>
      <c r="G43" s="29">
        <f t="shared" si="55"/>
        <v>-3.5157088109801201E-3</v>
      </c>
      <c r="H43" s="29">
        <f t="shared" si="55"/>
        <v>-2.6846592627624598E-4</v>
      </c>
      <c r="I43" s="29">
        <f t="shared" si="55"/>
        <v>0</v>
      </c>
      <c r="J43" s="29">
        <f t="shared" si="55"/>
        <v>0</v>
      </c>
      <c r="K43" s="29">
        <f t="shared" si="55"/>
        <v>0</v>
      </c>
      <c r="L43" s="29">
        <f t="shared" si="55"/>
        <v>-1.5362945592573099E-2</v>
      </c>
      <c r="M43" s="29">
        <f t="shared" si="55"/>
        <v>-1.7696786453389301E-2</v>
      </c>
      <c r="N43" s="29">
        <f t="shared" si="55"/>
        <v>4.1114751650959694E-2</v>
      </c>
      <c r="O43" s="29">
        <f t="shared" si="55"/>
        <v>1.19045678678235E-2</v>
      </c>
      <c r="P43" s="29">
        <f t="shared" si="55"/>
        <v>-4.4171812422037198E-3</v>
      </c>
      <c r="Q43" s="29">
        <f t="shared" si="51"/>
        <v>0</v>
      </c>
      <c r="R43" s="46">
        <f t="shared" si="54"/>
        <v>1.1929492932639939E-2</v>
      </c>
    </row>
    <row r="44" spans="1:18">
      <c r="A44" s="17">
        <v>15</v>
      </c>
      <c r="B44" s="20" t="str">
        <f t="shared" si="52"/>
        <v>Other industrial products</v>
      </c>
      <c r="C44" s="29">
        <f t="shared" ref="C44:P44" si="56">C17*$R$2</f>
        <v>-2.40507092016373E-3</v>
      </c>
      <c r="D44" s="29">
        <f t="shared" si="56"/>
        <v>-6.949610640030629E-2</v>
      </c>
      <c r="E44" s="29">
        <f t="shared" si="56"/>
        <v>-6.1625301342524397E-4</v>
      </c>
      <c r="F44" s="29">
        <f t="shared" si="56"/>
        <v>1.6469457751209198E-3</v>
      </c>
      <c r="G44" s="29">
        <f t="shared" si="56"/>
        <v>3.0065683741003998E-5</v>
      </c>
      <c r="H44" s="29">
        <f t="shared" si="56"/>
        <v>2.08128251971695E-6</v>
      </c>
      <c r="I44" s="29">
        <f t="shared" si="56"/>
        <v>-1.08145513170621E-4</v>
      </c>
      <c r="J44" s="29">
        <f t="shared" si="56"/>
        <v>0</v>
      </c>
      <c r="K44" s="29">
        <f t="shared" si="56"/>
        <v>0</v>
      </c>
      <c r="L44" s="29">
        <f t="shared" si="56"/>
        <v>6.0540521351848404E-5</v>
      </c>
      <c r="M44" s="29">
        <f t="shared" si="56"/>
        <v>1.3498122359906201E-4</v>
      </c>
      <c r="N44" s="29">
        <f t="shared" si="56"/>
        <v>-6.0703636290484998E-4</v>
      </c>
      <c r="O44" s="29">
        <f t="shared" si="56"/>
        <v>-1.5359400248722E-3</v>
      </c>
      <c r="P44" s="29">
        <f t="shared" si="56"/>
        <v>-2.0494772886175999E-3</v>
      </c>
      <c r="Q44" s="29">
        <f t="shared" si="51"/>
        <v>0</v>
      </c>
      <c r="R44" s="46">
        <f t="shared" si="54"/>
        <v>-2.4259847032327194E-3</v>
      </c>
    </row>
    <row r="45" spans="1:18">
      <c r="A45" s="17">
        <v>16</v>
      </c>
      <c r="B45" s="20" t="str">
        <f t="shared" si="52"/>
        <v>Construction</v>
      </c>
      <c r="C45" s="29">
        <f t="shared" ref="C45:P45" si="57">C18*$R$2</f>
        <v>6.7137241102491207E-4</v>
      </c>
      <c r="D45" s="29">
        <f t="shared" si="57"/>
        <v>1.5614859370127101E-2</v>
      </c>
      <c r="E45" s="29">
        <f t="shared" si="57"/>
        <v>6.7773715911780006E-3</v>
      </c>
      <c r="F45" s="29">
        <f t="shared" si="57"/>
        <v>1.00907221505535E-2</v>
      </c>
      <c r="G45" s="29">
        <f t="shared" si="57"/>
        <v>3.3475184504449303E-3</v>
      </c>
      <c r="H45" s="29">
        <f t="shared" si="57"/>
        <v>2.3544869077166098E-4</v>
      </c>
      <c r="I45" s="29">
        <f t="shared" si="57"/>
        <v>6.9009907961492601E-5</v>
      </c>
      <c r="J45" s="29">
        <f t="shared" si="57"/>
        <v>0</v>
      </c>
      <c r="K45" s="29">
        <f t="shared" si="57"/>
        <v>0</v>
      </c>
      <c r="L45" s="29">
        <f t="shared" si="57"/>
        <v>8.0000353487032997E-3</v>
      </c>
      <c r="M45" s="29">
        <f t="shared" si="57"/>
        <v>1.5320380739095498E-2</v>
      </c>
      <c r="N45" s="29">
        <f t="shared" si="57"/>
        <v>0</v>
      </c>
      <c r="O45" s="29">
        <f t="shared" si="57"/>
        <v>0</v>
      </c>
      <c r="P45" s="29">
        <f t="shared" si="57"/>
        <v>0</v>
      </c>
      <c r="Q45" s="29">
        <f t="shared" si="51"/>
        <v>0</v>
      </c>
      <c r="R45" s="46">
        <f t="shared" si="54"/>
        <v>3.7063115287530382E-2</v>
      </c>
    </row>
    <row r="46" spans="1:18">
      <c r="A46" s="17">
        <v>17</v>
      </c>
      <c r="B46" s="20" t="str">
        <f t="shared" si="52"/>
        <v>Utility</v>
      </c>
      <c r="C46" s="29">
        <f t="shared" ref="C46:P46" si="58">C19*$R$2</f>
        <v>0.10405028305205399</v>
      </c>
      <c r="D46" s="29">
        <f t="shared" si="58"/>
        <v>1.1363754494993201E-2</v>
      </c>
      <c r="E46" s="29">
        <f t="shared" si="58"/>
        <v>-3.0444342353446497E-2</v>
      </c>
      <c r="F46" s="29">
        <f t="shared" si="58"/>
        <v>-1.7530559154747299E-2</v>
      </c>
      <c r="G46" s="29">
        <f t="shared" si="58"/>
        <v>5.8192093940069793E-2</v>
      </c>
      <c r="H46" s="29">
        <f t="shared" si="58"/>
        <v>3.9245073057704305E-3</v>
      </c>
      <c r="I46" s="29">
        <f t="shared" si="58"/>
        <v>7.72868171024391E-3</v>
      </c>
      <c r="J46" s="29">
        <f t="shared" si="58"/>
        <v>0</v>
      </c>
      <c r="K46" s="29">
        <f t="shared" si="58"/>
        <v>0</v>
      </c>
      <c r="L46" s="29">
        <f t="shared" si="58"/>
        <v>8.30621847017321E-2</v>
      </c>
      <c r="M46" s="29">
        <f t="shared" si="58"/>
        <v>0.253342178108725</v>
      </c>
      <c r="N46" s="29">
        <f t="shared" si="58"/>
        <v>5.2188877240527003E-2</v>
      </c>
      <c r="O46" s="29">
        <f t="shared" si="58"/>
        <v>1.2559231449398001E-3</v>
      </c>
      <c r="P46" s="29">
        <f t="shared" si="58"/>
        <v>-1.6395138773027101E-3</v>
      </c>
      <c r="Q46" s="29">
        <f t="shared" si="51"/>
        <v>0</v>
      </c>
      <c r="R46" s="46">
        <f t="shared" si="54"/>
        <v>0.44052437311995801</v>
      </c>
    </row>
    <row r="47" spans="1:18">
      <c r="A47" s="17">
        <v>18</v>
      </c>
      <c r="B47" s="20" t="str">
        <f t="shared" si="52"/>
        <v>Real estate</v>
      </c>
      <c r="C47" s="29">
        <f t="shared" ref="C47:P47" si="59">C20*$R$2</f>
        <v>1.1898974248897E-2</v>
      </c>
      <c r="D47" s="29">
        <f t="shared" si="59"/>
        <v>-2.2759828117094299E-3</v>
      </c>
      <c r="E47" s="29">
        <f t="shared" si="59"/>
        <v>-4.0079322836865097E-3</v>
      </c>
      <c r="F47" s="29">
        <f t="shared" si="59"/>
        <v>2.6041097509024703E-4</v>
      </c>
      <c r="G47" s="29">
        <f t="shared" si="59"/>
        <v>0</v>
      </c>
      <c r="H47" s="29">
        <f t="shared" si="59"/>
        <v>0</v>
      </c>
      <c r="I47" s="29">
        <f t="shared" si="59"/>
        <v>0</v>
      </c>
      <c r="J47" s="29">
        <f t="shared" si="59"/>
        <v>0</v>
      </c>
      <c r="K47" s="29">
        <f t="shared" si="59"/>
        <v>0</v>
      </c>
      <c r="L47" s="29">
        <f t="shared" si="59"/>
        <v>0</v>
      </c>
      <c r="M47" s="29">
        <f t="shared" si="59"/>
        <v>0</v>
      </c>
      <c r="N47" s="29">
        <f t="shared" si="59"/>
        <v>-2.1156318570115001E-2</v>
      </c>
      <c r="O47" s="29">
        <f t="shared" si="59"/>
        <v>5.2193929285238002E-6</v>
      </c>
      <c r="P47" s="29">
        <f t="shared" si="59"/>
        <v>-5.8119397405603803E-5</v>
      </c>
      <c r="Q47" s="29">
        <f t="shared" si="51"/>
        <v>0</v>
      </c>
      <c r="R47" s="46">
        <f t="shared" si="54"/>
        <v>-2.0948807599501833E-2</v>
      </c>
    </row>
    <row r="48" spans="1:18">
      <c r="A48" s="17">
        <v>19</v>
      </c>
      <c r="B48" s="20" t="str">
        <f t="shared" si="52"/>
        <v>Medical &amp; Health care</v>
      </c>
      <c r="C48" s="29">
        <f t="shared" ref="C48:P48" si="60">C21*$R$2</f>
        <v>6.3070309325745401E-3</v>
      </c>
      <c r="D48" s="29">
        <f t="shared" si="60"/>
        <v>-1.01181377698852E-2</v>
      </c>
      <c r="E48" s="29">
        <f t="shared" si="60"/>
        <v>2.0457781651475899E-3</v>
      </c>
      <c r="F48" s="29">
        <f t="shared" si="60"/>
        <v>-8.1827710671764108E-4</v>
      </c>
      <c r="G48" s="29">
        <f t="shared" si="60"/>
        <v>0</v>
      </c>
      <c r="H48" s="29">
        <f t="shared" si="60"/>
        <v>0</v>
      </c>
      <c r="I48" s="29">
        <f t="shared" si="60"/>
        <v>0</v>
      </c>
      <c r="J48" s="29">
        <f t="shared" si="60"/>
        <v>0</v>
      </c>
      <c r="K48" s="29">
        <f t="shared" si="60"/>
        <v>0</v>
      </c>
      <c r="L48" s="29">
        <f t="shared" si="60"/>
        <v>0</v>
      </c>
      <c r="M48" s="29">
        <f t="shared" si="60"/>
        <v>0</v>
      </c>
      <c r="N48" s="29">
        <f t="shared" si="60"/>
        <v>-5.7924960959881902E-5</v>
      </c>
      <c r="O48" s="29">
        <f t="shared" si="60"/>
        <v>-2.2110262670576898E-3</v>
      </c>
      <c r="P48" s="29">
        <f t="shared" si="60"/>
        <v>-6.7711558582317407E-9</v>
      </c>
      <c r="Q48" s="29">
        <f t="shared" si="51"/>
        <v>0</v>
      </c>
      <c r="R48" s="46">
        <f t="shared" si="54"/>
        <v>-3.0872351058910709E-3</v>
      </c>
    </row>
    <row r="49" spans="1:18">
      <c r="A49" s="17">
        <v>20</v>
      </c>
      <c r="B49" s="20" t="str">
        <f t="shared" si="52"/>
        <v>Communications</v>
      </c>
      <c r="C49" s="29">
        <f t="shared" ref="C49:P49" si="61">C22*$R$2</f>
        <v>4.7799797354101097E-3</v>
      </c>
      <c r="D49" s="29">
        <f t="shared" si="61"/>
        <v>-8.2144472439243402E-2</v>
      </c>
      <c r="E49" s="29">
        <f t="shared" si="61"/>
        <v>4.6088043038836101E-4</v>
      </c>
      <c r="F49" s="29">
        <f t="shared" si="61"/>
        <v>5.41509494435238E-4</v>
      </c>
      <c r="G49" s="29">
        <f t="shared" si="61"/>
        <v>0</v>
      </c>
      <c r="H49" s="29">
        <f t="shared" si="61"/>
        <v>0</v>
      </c>
      <c r="I49" s="29">
        <f t="shared" si="61"/>
        <v>0</v>
      </c>
      <c r="J49" s="29">
        <f t="shared" si="61"/>
        <v>0</v>
      </c>
      <c r="K49" s="29">
        <f t="shared" si="61"/>
        <v>0</v>
      </c>
      <c r="L49" s="29">
        <f t="shared" si="61"/>
        <v>0</v>
      </c>
      <c r="M49" s="29">
        <f t="shared" si="61"/>
        <v>0</v>
      </c>
      <c r="N49" s="29">
        <f t="shared" si="61"/>
        <v>1.70293889111243E-2</v>
      </c>
      <c r="O49" s="29">
        <f t="shared" si="61"/>
        <v>-1.7361107098471098E-3</v>
      </c>
      <c r="P49" s="29">
        <f t="shared" si="61"/>
        <v>2.5927684900278998E-3</v>
      </c>
      <c r="Q49" s="29">
        <f t="shared" si="51"/>
        <v>0</v>
      </c>
      <c r="R49" s="46">
        <f t="shared" si="54"/>
        <v>1.8427556185740327E-2</v>
      </c>
    </row>
    <row r="50" spans="1:18">
      <c r="A50" s="17">
        <v>21</v>
      </c>
      <c r="B50" s="20" t="str">
        <f t="shared" si="52"/>
        <v>Services</v>
      </c>
      <c r="C50" s="29">
        <f t="shared" ref="C50:P50" si="62">C23*$R$2</f>
        <v>-3.6716181604824296E-3</v>
      </c>
      <c r="D50" s="29">
        <f t="shared" si="62"/>
        <v>-1.4977982642515699E-2</v>
      </c>
      <c r="E50" s="29">
        <f t="shared" si="62"/>
        <v>-2.9946390135260202E-2</v>
      </c>
      <c r="F50" s="29">
        <f t="shared" si="62"/>
        <v>1.1556232185250599E-2</v>
      </c>
      <c r="G50" s="29">
        <f t="shared" si="62"/>
        <v>7.3186949907055598E-3</v>
      </c>
      <c r="H50" s="29">
        <f t="shared" si="62"/>
        <v>5.10534288502562E-4</v>
      </c>
      <c r="I50" s="29">
        <f t="shared" si="62"/>
        <v>0</v>
      </c>
      <c r="J50" s="29">
        <f t="shared" si="62"/>
        <v>0</v>
      </c>
      <c r="K50" s="29">
        <f t="shared" si="62"/>
        <v>0</v>
      </c>
      <c r="L50" s="29">
        <f t="shared" si="62"/>
        <v>1.6092148196353601E-2</v>
      </c>
      <c r="M50" s="29">
        <f t="shared" si="62"/>
        <v>3.3163973858047605E-2</v>
      </c>
      <c r="N50" s="29">
        <f t="shared" si="62"/>
        <v>1.08854750304692E-2</v>
      </c>
      <c r="O50" s="29">
        <f t="shared" si="62"/>
        <v>1.8032257592092201E-3</v>
      </c>
      <c r="P50" s="29">
        <f t="shared" si="62"/>
        <v>3.4340708307719599E-3</v>
      </c>
      <c r="Q50" s="29">
        <f t="shared" si="51"/>
        <v>0</v>
      </c>
      <c r="R50" s="46">
        <f t="shared" si="54"/>
        <v>8.4764355139310313E-2</v>
      </c>
    </row>
    <row r="51" spans="1:18">
      <c r="A51" s="17">
        <v>22</v>
      </c>
      <c r="B51" s="20" t="str">
        <f t="shared" si="52"/>
        <v>Others</v>
      </c>
      <c r="C51" s="29">
        <f t="shared" ref="C51:P51" si="63">C24*$R$2</f>
        <v>3.03547224154027E-3</v>
      </c>
      <c r="D51" s="29">
        <f t="shared" si="63"/>
        <v>-6.7157133095283299E-3</v>
      </c>
      <c r="E51" s="29">
        <f t="shared" si="63"/>
        <v>2.9735099482905702E-3</v>
      </c>
      <c r="F51" s="29">
        <f t="shared" si="63"/>
        <v>5.1602958524613106E-4</v>
      </c>
      <c r="G51" s="29">
        <f t="shared" si="63"/>
        <v>0</v>
      </c>
      <c r="H51" s="29">
        <f t="shared" si="63"/>
        <v>0</v>
      </c>
      <c r="I51" s="29">
        <f t="shared" si="63"/>
        <v>0</v>
      </c>
      <c r="J51" s="29">
        <f t="shared" si="63"/>
        <v>0</v>
      </c>
      <c r="K51" s="29">
        <f t="shared" si="63"/>
        <v>0</v>
      </c>
      <c r="L51" s="29">
        <f t="shared" si="63"/>
        <v>0</v>
      </c>
      <c r="M51" s="29">
        <f t="shared" si="63"/>
        <v>0</v>
      </c>
      <c r="N51" s="29">
        <f t="shared" si="63"/>
        <v>2.11869294094447E-5</v>
      </c>
      <c r="O51" s="29">
        <f t="shared" si="63"/>
        <v>-1.1769957890697702E-4</v>
      </c>
      <c r="P51" s="29">
        <f t="shared" si="63"/>
        <v>4.5726141683311001E-4</v>
      </c>
      <c r="Q51" s="29">
        <f t="shared" si="51"/>
        <v>0</v>
      </c>
      <c r="R51" s="46">
        <f t="shared" si="54"/>
        <v>8.7677835258170877E-4</v>
      </c>
    </row>
    <row r="52" spans="1:18">
      <c r="A52" s="17">
        <v>23</v>
      </c>
      <c r="B52" s="20" t="str">
        <f t="shared" si="52"/>
        <v>Direct material use</v>
      </c>
      <c r="C52" s="29">
        <f t="shared" ref="C52:P52" si="64">C25*$R$2</f>
        <v>0</v>
      </c>
      <c r="D52" s="29">
        <f t="shared" si="64"/>
        <v>0</v>
      </c>
      <c r="E52" s="29">
        <f t="shared" si="64"/>
        <v>0</v>
      </c>
      <c r="F52" s="29">
        <f t="shared" si="64"/>
        <v>0</v>
      </c>
      <c r="G52" s="29">
        <f t="shared" si="64"/>
        <v>0</v>
      </c>
      <c r="H52" s="29">
        <f t="shared" si="64"/>
        <v>0</v>
      </c>
      <c r="I52" s="29">
        <f t="shared" si="64"/>
        <v>0</v>
      </c>
      <c r="J52" s="29">
        <f t="shared" si="64"/>
        <v>0</v>
      </c>
      <c r="K52" s="29">
        <f t="shared" si="64"/>
        <v>0</v>
      </c>
      <c r="L52" s="29">
        <f t="shared" si="64"/>
        <v>0</v>
      </c>
      <c r="M52" s="29">
        <f t="shared" si="64"/>
        <v>0</v>
      </c>
      <c r="N52" s="29">
        <f t="shared" si="64"/>
        <v>0</v>
      </c>
      <c r="O52" s="29">
        <f t="shared" si="64"/>
        <v>0</v>
      </c>
      <c r="P52" s="29">
        <f t="shared" si="64"/>
        <v>0</v>
      </c>
      <c r="Q52" s="29">
        <f t="shared" si="51"/>
        <v>3.0417449925224396E-2</v>
      </c>
      <c r="R52" s="46">
        <f t="shared" si="54"/>
        <v>3.0417449925224396E-2</v>
      </c>
    </row>
    <row r="53" spans="1:18">
      <c r="A53" s="34"/>
      <c r="B53" s="35" t="s">
        <v>796</v>
      </c>
      <c r="C53" s="37">
        <f t="shared" ref="C53:Q53" si="65">SUM(C30:C52)</f>
        <v>0.14689869611505429</v>
      </c>
      <c r="D53" s="37">
        <f t="shared" si="65"/>
        <v>-0.38049127122765547</v>
      </c>
      <c r="E53" s="37">
        <f t="shared" si="65"/>
        <v>-4.5395833354198223E-2</v>
      </c>
      <c r="F53" s="37">
        <f t="shared" si="65"/>
        <v>0.34625314879693897</v>
      </c>
      <c r="G53" s="37">
        <f t="shared" si="65"/>
        <v>0.20654890430776751</v>
      </c>
      <c r="H53" s="37">
        <f t="shared" si="65"/>
        <v>0.17266390192780659</v>
      </c>
      <c r="I53" s="37">
        <f t="shared" si="65"/>
        <v>0.1129272963747489</v>
      </c>
      <c r="J53" s="37">
        <f t="shared" si="65"/>
        <v>-0.19707872523202796</v>
      </c>
      <c r="K53" s="37">
        <f t="shared" si="65"/>
        <v>0.42035351343549604</v>
      </c>
      <c r="L53" s="37">
        <f t="shared" si="65"/>
        <v>-0.26618633122235946</v>
      </c>
      <c r="M53" s="37">
        <f t="shared" si="65"/>
        <v>0.39441204207534097</v>
      </c>
      <c r="N53" s="37">
        <f t="shared" si="65"/>
        <v>0.10830880797159358</v>
      </c>
      <c r="O53" s="37">
        <f t="shared" si="65"/>
        <v>-2.865451450707119E-2</v>
      </c>
      <c r="P53" s="37">
        <f t="shared" si="65"/>
        <v>-8.9124449678571332E-2</v>
      </c>
      <c r="Q53" s="37">
        <f t="shared" si="65"/>
        <v>3.0417449925224396E-2</v>
      </c>
      <c r="R53" s="41"/>
    </row>
  </sheetData>
  <phoneticPr fontId="1"/>
  <conditionalFormatting sqref="AD3:AD2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{2E3C77AA-C26E-A84F-B905-C850B54476B9}</x14:id>
        </ext>
      </extLst>
    </cfRule>
  </conditionalFormatting>
  <conditionalFormatting sqref="W3:AC2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{9556985F-9EF9-614A-8A06-57BE5B85DDC7}</x14:id>
        </ext>
      </extLst>
    </cfRule>
  </conditionalFormatting>
  <conditionalFormatting sqref="C30:G53 N30:Q5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{4E1DD21E-7F51-BE4E-B302-F3C895256AA9}</x14:id>
        </ext>
      </extLst>
    </cfRule>
  </conditionalFormatting>
  <conditionalFormatting sqref="H30:M53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{706F2CF5-DC72-A247-BB42-81F76AE425CF}</x14:id>
        </ext>
      </extLst>
    </cfRule>
  </conditionalFormatting>
  <conditionalFormatting sqref="R30:R53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{00164B4C-1CB5-E54D-BEDB-55D95B1F2775}</x14:id>
        </ext>
      </extLs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3C77AA-C26E-A84F-B905-C850B54476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AD3:AD26</xm:sqref>
        </x14:conditionalFormatting>
        <x14:conditionalFormatting xmlns:xm="http://schemas.microsoft.com/office/excel/2006/main">
          <x14:cfRule type="dataBar" id="{9556985F-9EF9-614A-8A06-57BE5B85DD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W3:AC26</xm:sqref>
        </x14:conditionalFormatting>
        <x14:conditionalFormatting xmlns:xm="http://schemas.microsoft.com/office/excel/2006/main">
          <x14:cfRule type="dataBar" id="{4E1DD21E-7F51-BE4E-B302-F3C895256A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C30:G53 N30:Q53</xm:sqref>
        </x14:conditionalFormatting>
        <x14:conditionalFormatting xmlns:xm="http://schemas.microsoft.com/office/excel/2006/main">
          <x14:cfRule type="dataBar" id="{706F2CF5-DC72-A247-BB42-81F76AE425C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H30:M53</xm:sqref>
        </x14:conditionalFormatting>
        <x14:conditionalFormatting xmlns:xm="http://schemas.microsoft.com/office/excel/2006/main">
          <x14:cfRule type="dataBar" id="{00164B4C-1CB5-E54D-BEDB-55D95B1F277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R30:R53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69EB-0F33-A847-83D9-8FB1C801782D}">
  <dimension ref="A1:AH53"/>
  <sheetViews>
    <sheetView topLeftCell="B1" workbookViewId="0">
      <selection activeCell="P2" sqref="P2"/>
    </sheetView>
  </sheetViews>
  <sheetFormatPr baseColWidth="10" defaultRowHeight="15"/>
  <cols>
    <col min="2" max="2" width="35.1640625" customWidth="1"/>
    <col min="3" max="19" width="15.83203125" customWidth="1"/>
    <col min="20" max="20" width="17.83203125" customWidth="1"/>
    <col min="21" max="21" width="4.1640625" customWidth="1"/>
    <col min="23" max="23" width="5" customWidth="1"/>
    <col min="24" max="24" width="28.83203125" bestFit="1" customWidth="1"/>
    <col min="25" max="34" width="14.1640625" customWidth="1"/>
  </cols>
  <sheetData>
    <row r="1" spans="1:34">
      <c r="A1" t="str" cm="1">
        <f t="array" aca="1" ref="A1" ca="1">RIGHT(CELL("filename",A1),LEN(CELL("filename",A1))-FIND("]", CELL("filename",A1)))</f>
        <v>CUout_Broad</v>
      </c>
      <c r="G1" t="s">
        <v>823</v>
      </c>
      <c r="H1" t="s">
        <v>824</v>
      </c>
      <c r="I1" t="s">
        <v>825</v>
      </c>
      <c r="J1" t="s">
        <v>826</v>
      </c>
      <c r="K1" t="s">
        <v>827</v>
      </c>
      <c r="L1" t="s">
        <v>828</v>
      </c>
      <c r="M1" t="s">
        <v>829</v>
      </c>
      <c r="T1" t="s">
        <v>798</v>
      </c>
    </row>
    <row r="2" spans="1:34" ht="16" thickBot="1">
      <c r="A2" s="11"/>
      <c r="B2" s="12" t="s">
        <v>804</v>
      </c>
      <c r="C2" s="11" t="s">
        <v>790</v>
      </c>
      <c r="D2" s="11" t="s">
        <v>791</v>
      </c>
      <c r="E2" s="11" t="s">
        <v>792</v>
      </c>
      <c r="F2" s="11" t="s">
        <v>794</v>
      </c>
      <c r="G2" s="11" t="s">
        <v>830</v>
      </c>
      <c r="H2" s="11" t="s">
        <v>831</v>
      </c>
      <c r="I2" s="11" t="s">
        <v>815</v>
      </c>
      <c r="J2" s="11" t="s">
        <v>816</v>
      </c>
      <c r="K2" s="11" t="s">
        <v>832</v>
      </c>
      <c r="L2" s="11" t="s">
        <v>833</v>
      </c>
      <c r="M2" s="11" t="s">
        <v>817</v>
      </c>
      <c r="N2" s="11" t="s">
        <v>859</v>
      </c>
      <c r="O2" s="11" t="s">
        <v>862</v>
      </c>
      <c r="P2" s="11" t="s">
        <v>811</v>
      </c>
      <c r="Q2" s="11" t="s">
        <v>813</v>
      </c>
      <c r="R2" s="11" t="s">
        <v>812</v>
      </c>
      <c r="S2" s="11" t="s">
        <v>861</v>
      </c>
      <c r="T2">
        <v>100</v>
      </c>
      <c r="W2" s="18"/>
      <c r="X2" s="19" t="str">
        <f t="shared" ref="X2:X25" si="0">B29</f>
        <v>Broad Classification</v>
      </c>
      <c r="Y2" s="50" t="str">
        <f t="shared" ref="Y2:Y25" si="1">C29</f>
        <v>D1</v>
      </c>
      <c r="Z2" s="51" t="str">
        <f t="shared" ref="Z2:Z25" si="2">D29</f>
        <v>D2</v>
      </c>
      <c r="AA2" s="51" t="str">
        <f t="shared" ref="AA2:AA25" si="3">E29</f>
        <v>D3</v>
      </c>
      <c r="AB2" s="51" t="str">
        <f t="shared" ref="AB2:AB25" si="4">F29</f>
        <v>U1</v>
      </c>
      <c r="AC2" s="51" t="s">
        <v>795</v>
      </c>
      <c r="AD2" s="51" t="s">
        <v>859</v>
      </c>
      <c r="AE2" s="51" t="s">
        <v>862</v>
      </c>
      <c r="AF2" s="51" t="s">
        <v>822</v>
      </c>
      <c r="AG2" s="52" t="s">
        <v>861</v>
      </c>
      <c r="AH2" s="45" t="str">
        <f>T29</f>
        <v>Sector total</v>
      </c>
    </row>
    <row r="3" spans="1:34" ht="16" thickTop="1">
      <c r="A3">
        <f>RP_Broad!A3</f>
        <v>1</v>
      </c>
      <c r="B3" s="13" t="str">
        <f>RP_Broad!B3</f>
        <v>Agriculture, forestry and fishery</v>
      </c>
      <c r="C3" s="10">
        <v>5.1983368349328199E-5</v>
      </c>
      <c r="D3" s="10">
        <v>-1.01285934227462E-3</v>
      </c>
      <c r="E3" s="10">
        <v>-1.3524286160839299E-4</v>
      </c>
      <c r="F3" s="10">
        <v>4.0944756664587703E-3</v>
      </c>
      <c r="G3">
        <v>3.6533359150947299E-4</v>
      </c>
      <c r="H3" s="10">
        <v>2.5402559057191001E-5</v>
      </c>
      <c r="I3">
        <v>2.0158211302997902E-3</v>
      </c>
      <c r="J3">
        <v>0</v>
      </c>
      <c r="K3">
        <v>0</v>
      </c>
      <c r="L3" s="10">
        <v>7.7458982981475403E-4</v>
      </c>
      <c r="M3" s="10">
        <v>1.6485972446444301E-3</v>
      </c>
      <c r="N3" s="10">
        <v>-2.1710688752206199E-3</v>
      </c>
      <c r="O3" s="10">
        <v>-6.5947659101434498E-4</v>
      </c>
      <c r="P3" s="10">
        <v>6.4940400328524303E-5</v>
      </c>
      <c r="Q3" s="10">
        <v>-1.7493429394296401E-4</v>
      </c>
      <c r="R3" s="10">
        <v>-1.6688725955590699E-4</v>
      </c>
      <c r="S3" s="10">
        <v>0</v>
      </c>
      <c r="W3" s="56">
        <f t="shared" ref="W3:W25" si="5">A30</f>
        <v>1</v>
      </c>
      <c r="X3" s="57" t="str">
        <f t="shared" si="0"/>
        <v>Agriculture, forestry and fishery</v>
      </c>
      <c r="Y3" s="74">
        <f t="shared" si="1"/>
        <v>5.1983368349328195E-3</v>
      </c>
      <c r="Z3" s="75">
        <f t="shared" si="2"/>
        <v>-0.101285934227462</v>
      </c>
      <c r="AA3" s="75">
        <f t="shared" si="3"/>
        <v>-1.35242861608393E-2</v>
      </c>
      <c r="AB3" s="75">
        <f t="shared" si="4"/>
        <v>0.409447566645877</v>
      </c>
      <c r="AC3" s="75">
        <f>SUM(G30:M30)</f>
        <v>0.48297443553256381</v>
      </c>
      <c r="AD3" s="75">
        <f>N30</f>
        <v>-0.21710688752206198</v>
      </c>
      <c r="AE3" s="75">
        <f>O30</f>
        <v>-6.5947659101434492E-2</v>
      </c>
      <c r="AF3" s="75">
        <f>SUM(P30:R30)</f>
        <v>-2.7688115317034669E-2</v>
      </c>
      <c r="AG3" s="76">
        <f>S30</f>
        <v>0</v>
      </c>
      <c r="AH3" s="77">
        <f>SUM(Y3:AG3)</f>
        <v>0.47206745668454114</v>
      </c>
    </row>
    <row r="4" spans="1:34">
      <c r="A4">
        <f>RP_Broad!A4</f>
        <v>2</v>
      </c>
      <c r="B4" s="13" t="str">
        <f>RP_Broad!B4</f>
        <v>Foods &amp; Beverages</v>
      </c>
      <c r="C4" s="10">
        <v>-4.5455118546128198E-6</v>
      </c>
      <c r="D4" s="10">
        <v>1.49580279092216E-5</v>
      </c>
      <c r="E4" s="10">
        <v>-3.98200489156675E-6</v>
      </c>
      <c r="F4" s="10">
        <v>2.3968239822488201E-4</v>
      </c>
      <c r="G4" s="10">
        <v>1.75527047212322E-4</v>
      </c>
      <c r="H4" s="10">
        <v>2.5120412967029201E-3</v>
      </c>
      <c r="I4" s="10">
        <v>1.82450048887071E-4</v>
      </c>
      <c r="J4" s="10">
        <v>0</v>
      </c>
      <c r="K4" s="10">
        <v>1.3772430115309601E-2</v>
      </c>
      <c r="L4" s="10">
        <v>2.1166952382614701E-5</v>
      </c>
      <c r="M4">
        <v>7.1046060963130702E-4</v>
      </c>
      <c r="N4">
        <v>-1.11229728941601E-3</v>
      </c>
      <c r="O4">
        <v>5.6041850355646402E-4</v>
      </c>
      <c r="P4">
        <v>-2.0875048416310201E-3</v>
      </c>
      <c r="Q4" s="10">
        <v>5.2648234951223802E-5</v>
      </c>
      <c r="R4" s="10">
        <v>-2.0473695408950601E-4</v>
      </c>
      <c r="S4" s="10">
        <v>0</v>
      </c>
      <c r="W4" s="62">
        <f t="shared" si="5"/>
        <v>2</v>
      </c>
      <c r="X4" s="63" t="str">
        <f t="shared" si="0"/>
        <v>Foods &amp; Beverages</v>
      </c>
      <c r="Y4" s="78">
        <f t="shared" si="1"/>
        <v>-4.54551185461282E-4</v>
      </c>
      <c r="Z4" s="79">
        <f t="shared" si="2"/>
        <v>1.4958027909221601E-3</v>
      </c>
      <c r="AA4" s="79">
        <f t="shared" si="3"/>
        <v>-3.9820048915667499E-4</v>
      </c>
      <c r="AB4" s="79">
        <f t="shared" si="4"/>
        <v>2.3968239822488201E-2</v>
      </c>
      <c r="AC4" s="79">
        <f t="shared" ref="AC4:AC25" si="6">SUM(G31:M31)</f>
        <v>1.7374076070125837</v>
      </c>
      <c r="AD4" s="79">
        <f t="shared" ref="AD4:AE25" si="7">N31</f>
        <v>-0.11122972894160099</v>
      </c>
      <c r="AE4" s="79">
        <f t="shared" si="7"/>
        <v>5.6041850355646405E-2</v>
      </c>
      <c r="AF4" s="79">
        <f t="shared" ref="AF4:AF25" si="8">SUM(P31:R31)</f>
        <v>-0.22395935607693024</v>
      </c>
      <c r="AG4" s="80">
        <f t="shared" ref="AG4:AG25" si="9">S31</f>
        <v>0</v>
      </c>
      <c r="AH4" s="81">
        <f t="shared" ref="AH4:AH25" si="10">SUM(Y4:AG4)</f>
        <v>1.4828716632884913</v>
      </c>
    </row>
    <row r="5" spans="1:34">
      <c r="A5">
        <f>RP_Broad!A5</f>
        <v>3</v>
      </c>
      <c r="B5" s="13" t="str">
        <f>RP_Broad!B5</f>
        <v>Textile products</v>
      </c>
      <c r="C5" s="10">
        <v>-7.1863324439908102E-6</v>
      </c>
      <c r="D5" s="10">
        <v>4.8647730667389403E-5</v>
      </c>
      <c r="E5" s="10">
        <v>1.17476174655184E-5</v>
      </c>
      <c r="F5" s="10">
        <v>-1.3024684859355801E-4</v>
      </c>
      <c r="G5" s="10">
        <v>3.3370005140548301E-6</v>
      </c>
      <c r="H5" s="10">
        <v>2.2176768724901901E-7</v>
      </c>
      <c r="I5">
        <v>0</v>
      </c>
      <c r="J5">
        <v>0</v>
      </c>
      <c r="K5" s="10">
        <v>0</v>
      </c>
      <c r="L5" s="10">
        <v>3.7109582315159002E-6</v>
      </c>
      <c r="M5" s="10">
        <v>1.42772722730972E-5</v>
      </c>
      <c r="N5" s="10">
        <v>-1.0321218382276999E-4</v>
      </c>
      <c r="O5" s="10">
        <v>1.6850537860465601E-4</v>
      </c>
      <c r="P5" s="10">
        <v>6.5637304488442295E-5</v>
      </c>
      <c r="Q5" s="10">
        <v>-5.4253029338566201E-5</v>
      </c>
      <c r="R5" s="10">
        <v>-9.7986733758836904E-6</v>
      </c>
      <c r="S5" s="10">
        <v>0</v>
      </c>
      <c r="W5" s="62">
        <f t="shared" si="5"/>
        <v>3</v>
      </c>
      <c r="X5" s="63" t="str">
        <f t="shared" si="0"/>
        <v>Textile products</v>
      </c>
      <c r="Y5" s="78">
        <f t="shared" si="1"/>
        <v>-7.1863324439908104E-4</v>
      </c>
      <c r="Z5" s="79">
        <f t="shared" si="2"/>
        <v>4.8647730667389401E-3</v>
      </c>
      <c r="AA5" s="79">
        <f t="shared" si="3"/>
        <v>1.17476174655184E-3</v>
      </c>
      <c r="AB5" s="79">
        <f t="shared" si="4"/>
        <v>-1.3024684859355802E-2</v>
      </c>
      <c r="AC5" s="79">
        <f t="shared" si="6"/>
        <v>2.154699870591695E-3</v>
      </c>
      <c r="AD5" s="79">
        <f t="shared" si="7"/>
        <v>-1.0321218382277E-2</v>
      </c>
      <c r="AE5" s="79">
        <f t="shared" si="7"/>
        <v>1.68505378604656E-2</v>
      </c>
      <c r="AF5" s="79">
        <f t="shared" si="8"/>
        <v>1.5856017739923991E-4</v>
      </c>
      <c r="AG5" s="80">
        <f t="shared" si="9"/>
        <v>0</v>
      </c>
      <c r="AH5" s="81">
        <f t="shared" si="10"/>
        <v>1.1387962357154344E-3</v>
      </c>
    </row>
    <row r="6" spans="1:34">
      <c r="A6">
        <f>RP_Broad!A6</f>
        <v>4</v>
      </c>
      <c r="B6" s="13" t="str">
        <f>RP_Broad!B6</f>
        <v>Pulp, paper &amp; wooden products</v>
      </c>
      <c r="C6" s="10">
        <v>1.0936123626894799E-4</v>
      </c>
      <c r="D6" s="10">
        <v>5.78210113416511E-4</v>
      </c>
      <c r="E6" s="10">
        <v>6.9129249044946902E-6</v>
      </c>
      <c r="F6">
        <v>-1.7315301036797701E-3</v>
      </c>
      <c r="G6" s="10">
        <v>3.7908229999034202E-3</v>
      </c>
      <c r="H6" s="10">
        <v>1.7488769002437201E-4</v>
      </c>
      <c r="I6" s="10">
        <v>1.06803241795622E-3</v>
      </c>
      <c r="J6" s="10">
        <v>0</v>
      </c>
      <c r="K6" s="10">
        <v>0</v>
      </c>
      <c r="L6" s="10">
        <v>2.9465904487340601E-3</v>
      </c>
      <c r="M6">
        <v>6.9772218549375596E-3</v>
      </c>
      <c r="N6">
        <v>-2.19588713405335E-4</v>
      </c>
      <c r="O6">
        <v>6.9576230714035899E-4</v>
      </c>
      <c r="P6" s="10">
        <v>-3.18807555808548E-5</v>
      </c>
      <c r="Q6" s="10">
        <v>1.3302634375389301E-4</v>
      </c>
      <c r="R6" s="10">
        <v>3.0765787284281102E-4</v>
      </c>
      <c r="S6" s="10">
        <v>0</v>
      </c>
      <c r="W6" s="62">
        <f t="shared" si="5"/>
        <v>4</v>
      </c>
      <c r="X6" s="63" t="str">
        <f t="shared" si="0"/>
        <v>Pulp, paper &amp; wooden products</v>
      </c>
      <c r="Y6" s="78">
        <f t="shared" si="1"/>
        <v>1.0936123626894799E-2</v>
      </c>
      <c r="Z6" s="79">
        <f t="shared" si="2"/>
        <v>5.7821011341651102E-2</v>
      </c>
      <c r="AA6" s="79">
        <f t="shared" si="3"/>
        <v>6.9129249044946905E-4</v>
      </c>
      <c r="AB6" s="79">
        <f t="shared" si="4"/>
        <v>-0.17315301036797701</v>
      </c>
      <c r="AC6" s="79">
        <f t="shared" si="6"/>
        <v>1.4957555411555632</v>
      </c>
      <c r="AD6" s="79">
        <f t="shared" si="7"/>
        <v>-2.1958871340533499E-2</v>
      </c>
      <c r="AE6" s="79">
        <f t="shared" si="7"/>
        <v>6.9576230714035903E-2</v>
      </c>
      <c r="AF6" s="79">
        <f t="shared" si="8"/>
        <v>4.0880346101584919E-2</v>
      </c>
      <c r="AG6" s="80">
        <f t="shared" si="9"/>
        <v>0</v>
      </c>
      <c r="AH6" s="81">
        <f t="shared" si="10"/>
        <v>1.4805486637216692</v>
      </c>
    </row>
    <row r="7" spans="1:34">
      <c r="A7">
        <f>RP_Broad!A7</f>
        <v>5</v>
      </c>
      <c r="B7" s="13" t="str">
        <f>RP_Broad!B7</f>
        <v>Chemical products</v>
      </c>
      <c r="C7" s="10">
        <v>1.3350112926621899E-4</v>
      </c>
      <c r="D7">
        <v>1.60881614716449E-4</v>
      </c>
      <c r="E7" s="10">
        <v>1.28349822717499E-5</v>
      </c>
      <c r="F7" s="10">
        <v>-1.8662462042147199E-4</v>
      </c>
      <c r="G7" s="10">
        <v>1.8253218991491E-4</v>
      </c>
      <c r="H7" s="10">
        <v>1.49333751739289E-5</v>
      </c>
      <c r="I7" s="10">
        <v>0</v>
      </c>
      <c r="J7" s="10">
        <v>-1.2077326688509399E-5</v>
      </c>
      <c r="K7" s="10">
        <v>0</v>
      </c>
      <c r="L7" s="10">
        <v>8.4181767914311403E-5</v>
      </c>
      <c r="M7" s="10">
        <v>7.5329742156732401E-4</v>
      </c>
      <c r="N7" s="10">
        <v>2.31657304374756E-3</v>
      </c>
      <c r="O7" s="10">
        <v>-2.9309254984555298E-6</v>
      </c>
      <c r="P7" s="10">
        <v>-3.04256930175079E-5</v>
      </c>
      <c r="Q7" s="10">
        <v>5.5053447913588899E-5</v>
      </c>
      <c r="R7" s="10">
        <v>1.51599728312884E-4</v>
      </c>
      <c r="S7" s="10">
        <v>0</v>
      </c>
      <c r="W7" s="62">
        <f t="shared" si="5"/>
        <v>5</v>
      </c>
      <c r="X7" s="63" t="str">
        <f t="shared" si="0"/>
        <v>Chemical products</v>
      </c>
      <c r="Y7" s="78">
        <f t="shared" si="1"/>
        <v>1.33501129266219E-2</v>
      </c>
      <c r="Z7" s="79">
        <f t="shared" si="2"/>
        <v>1.60881614716449E-2</v>
      </c>
      <c r="AA7" s="79">
        <f t="shared" si="3"/>
        <v>1.2834982271749901E-3</v>
      </c>
      <c r="AB7" s="79">
        <f t="shared" si="4"/>
        <v>-1.86624620421472E-2</v>
      </c>
      <c r="AC7" s="79">
        <f t="shared" si="6"/>
        <v>0.10228674278819649</v>
      </c>
      <c r="AD7" s="79">
        <f t="shared" si="7"/>
        <v>0.23165730437475601</v>
      </c>
      <c r="AE7" s="79">
        <f t="shared" si="7"/>
        <v>-2.9309254984555299E-4</v>
      </c>
      <c r="AF7" s="79">
        <f t="shared" si="8"/>
        <v>1.7622748320896501E-2</v>
      </c>
      <c r="AG7" s="80">
        <f t="shared" si="9"/>
        <v>0</v>
      </c>
      <c r="AH7" s="81">
        <f t="shared" si="10"/>
        <v>0.36333301351729808</v>
      </c>
    </row>
    <row r="8" spans="1:34">
      <c r="A8">
        <f>RP_Broad!A8</f>
        <v>6</v>
      </c>
      <c r="B8" s="13" t="str">
        <f>RP_Broad!B8</f>
        <v>Petroleum &amp; coal products</v>
      </c>
      <c r="C8" s="10">
        <v>5.0810491418469302E-5</v>
      </c>
      <c r="D8" s="10">
        <v>9.2124213234023894E-6</v>
      </c>
      <c r="E8" s="10">
        <v>-1.32002122025227E-5</v>
      </c>
      <c r="F8" s="10">
        <v>2.99586876102745E-4</v>
      </c>
      <c r="G8" s="10">
        <v>-2.8487182846676098E-4</v>
      </c>
      <c r="H8" s="10">
        <v>-2.1863801800409701E-5</v>
      </c>
      <c r="I8" s="10">
        <v>0</v>
      </c>
      <c r="J8">
        <v>0</v>
      </c>
      <c r="K8">
        <v>0</v>
      </c>
      <c r="L8" s="10">
        <v>-1.28310068213881E-3</v>
      </c>
      <c r="M8">
        <v>-1.4433999095024199E-3</v>
      </c>
      <c r="N8">
        <v>-2.3242905263177399E-3</v>
      </c>
      <c r="O8">
        <v>0</v>
      </c>
      <c r="P8" s="10">
        <v>3.4392580271952503E-5</v>
      </c>
      <c r="Q8" s="10">
        <v>-5.2787087747580003E-5</v>
      </c>
      <c r="R8" s="10">
        <v>-2.3482482405514101E-5</v>
      </c>
      <c r="S8" s="10">
        <v>0</v>
      </c>
      <c r="W8" s="62">
        <f t="shared" si="5"/>
        <v>6</v>
      </c>
      <c r="X8" s="63" t="str">
        <f t="shared" si="0"/>
        <v>Petroleum &amp; coal products</v>
      </c>
      <c r="Y8" s="78">
        <f t="shared" si="1"/>
        <v>5.0810491418469298E-3</v>
      </c>
      <c r="Z8" s="79">
        <f t="shared" si="2"/>
        <v>9.2124213234023899E-4</v>
      </c>
      <c r="AA8" s="79">
        <f t="shared" si="3"/>
        <v>-1.32002122025227E-3</v>
      </c>
      <c r="AB8" s="79">
        <f t="shared" si="4"/>
        <v>2.9958687610274499E-2</v>
      </c>
      <c r="AC8" s="79">
        <f t="shared" si="6"/>
        <v>-0.30332362219084008</v>
      </c>
      <c r="AD8" s="79">
        <f t="shared" si="7"/>
        <v>-0.23242905263177399</v>
      </c>
      <c r="AE8" s="79">
        <f t="shared" si="7"/>
        <v>0</v>
      </c>
      <c r="AF8" s="79">
        <f t="shared" si="8"/>
        <v>-4.1876989881141601E-3</v>
      </c>
      <c r="AG8" s="80">
        <f t="shared" si="9"/>
        <v>0</v>
      </c>
      <c r="AH8" s="81">
        <f t="shared" si="10"/>
        <v>-0.50529941614651885</v>
      </c>
    </row>
    <row r="9" spans="1:34">
      <c r="A9">
        <f>RP_Broad!A9</f>
        <v>7</v>
      </c>
      <c r="B9" s="13" t="str">
        <f>RP_Broad!B9</f>
        <v>Plastic &amp; rubber products</v>
      </c>
      <c r="C9" s="10">
        <v>-1.00342532581207E-4</v>
      </c>
      <c r="D9">
        <v>5.47748471061968E-4</v>
      </c>
      <c r="E9" s="10">
        <v>1.43143928037881E-6</v>
      </c>
      <c r="F9" s="10">
        <v>5.1281996177930902E-5</v>
      </c>
      <c r="G9" s="10">
        <v>-2.89361655222056E-3</v>
      </c>
      <c r="H9" s="10">
        <v>2.3199154802816401E-3</v>
      </c>
      <c r="I9" s="10">
        <v>0</v>
      </c>
      <c r="J9" s="10">
        <v>0</v>
      </c>
      <c r="K9" s="10">
        <v>0</v>
      </c>
      <c r="L9" s="10">
        <v>-9.0450571274599094E-3</v>
      </c>
      <c r="M9" s="10">
        <v>-1.37353331747436E-2</v>
      </c>
      <c r="N9" s="10">
        <v>-9.3797486321240103E-4</v>
      </c>
      <c r="O9" s="10">
        <v>-8.6997035781097304E-5</v>
      </c>
      <c r="P9" s="10">
        <v>9.2875827965629401E-5</v>
      </c>
      <c r="Q9" s="10">
        <v>-2.1750930379743801E-4</v>
      </c>
      <c r="R9" s="10">
        <v>5.4437654789393802E-5</v>
      </c>
      <c r="S9" s="10">
        <v>0</v>
      </c>
      <c r="T9" s="10"/>
      <c r="W9" s="62">
        <f t="shared" si="5"/>
        <v>7</v>
      </c>
      <c r="X9" s="63" t="str">
        <f t="shared" si="0"/>
        <v>Plastic &amp; rubber products</v>
      </c>
      <c r="Y9" s="78">
        <f t="shared" si="1"/>
        <v>-1.00342532581207E-2</v>
      </c>
      <c r="Z9" s="79">
        <f t="shared" si="2"/>
        <v>5.4774847106196803E-2</v>
      </c>
      <c r="AA9" s="79">
        <f t="shared" si="3"/>
        <v>1.4314392803788101E-4</v>
      </c>
      <c r="AB9" s="79">
        <f t="shared" si="4"/>
        <v>5.1281996177930901E-3</v>
      </c>
      <c r="AC9" s="79">
        <f t="shared" si="6"/>
        <v>-2.3354091374142429</v>
      </c>
      <c r="AD9" s="79">
        <f t="shared" si="7"/>
        <v>-9.3797486321240103E-2</v>
      </c>
      <c r="AE9" s="79">
        <f t="shared" si="7"/>
        <v>-8.6997035781097298E-3</v>
      </c>
      <c r="AF9" s="79">
        <f t="shared" si="8"/>
        <v>-7.0195821042414808E-3</v>
      </c>
      <c r="AG9" s="80">
        <f t="shared" si="9"/>
        <v>0</v>
      </c>
      <c r="AH9" s="81">
        <f t="shared" si="10"/>
        <v>-2.394913972023927</v>
      </c>
    </row>
    <row r="10" spans="1:34">
      <c r="A10">
        <f>RP_Broad!A10</f>
        <v>8</v>
      </c>
      <c r="B10" s="13" t="str">
        <f>RP_Broad!B10</f>
        <v>Ceramic, stone &amp; clay products</v>
      </c>
      <c r="C10" s="10">
        <v>1.11402679596165E-4</v>
      </c>
      <c r="D10" s="10">
        <v>4.3158282156893302E-4</v>
      </c>
      <c r="E10" s="10">
        <v>7.1259088213815303E-6</v>
      </c>
      <c r="F10" s="10">
        <v>1.1611061377867801E-3</v>
      </c>
      <c r="G10">
        <v>1.0175709932201799E-3</v>
      </c>
      <c r="H10" s="10">
        <v>1.8125786023462801E-4</v>
      </c>
      <c r="I10" s="10">
        <v>1.4390724894390499E-4</v>
      </c>
      <c r="J10" s="10">
        <v>-2.9327898193320899E-9</v>
      </c>
      <c r="K10">
        <v>0</v>
      </c>
      <c r="L10" s="10">
        <v>-2.8470383320246301E-3</v>
      </c>
      <c r="M10" s="10">
        <v>4.5549195045579299E-4</v>
      </c>
      <c r="N10" s="10">
        <v>-5.74429458268626E-3</v>
      </c>
      <c r="O10" s="10">
        <v>3.93644980744878E-5</v>
      </c>
      <c r="P10" s="10">
        <v>-5.1871464565845799E-5</v>
      </c>
      <c r="Q10" s="10">
        <v>1.9962162569282099E-4</v>
      </c>
      <c r="R10" s="10">
        <v>8.4448777036007398E-5</v>
      </c>
      <c r="S10" s="10">
        <v>0</v>
      </c>
      <c r="W10" s="62">
        <f t="shared" si="5"/>
        <v>8</v>
      </c>
      <c r="X10" s="63" t="str">
        <f t="shared" si="0"/>
        <v>Ceramic, stone &amp; clay products</v>
      </c>
      <c r="Y10" s="78">
        <f t="shared" si="1"/>
        <v>1.11402679596165E-2</v>
      </c>
      <c r="Z10" s="79">
        <f t="shared" si="2"/>
        <v>4.3158282156893303E-2</v>
      </c>
      <c r="AA10" s="79">
        <f t="shared" si="3"/>
        <v>7.1259088213815303E-4</v>
      </c>
      <c r="AB10" s="79">
        <f t="shared" si="4"/>
        <v>0.11611061377867801</v>
      </c>
      <c r="AC10" s="79">
        <f t="shared" si="6"/>
        <v>-0.10488132119599436</v>
      </c>
      <c r="AD10" s="79">
        <f t="shared" si="7"/>
        <v>-0.57442945826862601</v>
      </c>
      <c r="AE10" s="79">
        <f t="shared" si="7"/>
        <v>3.9364498074487796E-3</v>
      </c>
      <c r="AF10" s="79">
        <f t="shared" si="8"/>
        <v>2.321989381629826E-2</v>
      </c>
      <c r="AG10" s="80">
        <f t="shared" si="9"/>
        <v>0</v>
      </c>
      <c r="AH10" s="81">
        <f t="shared" si="10"/>
        <v>-0.48103268106354741</v>
      </c>
    </row>
    <row r="11" spans="1:34">
      <c r="A11">
        <f>RP_Broad!A11</f>
        <v>9</v>
      </c>
      <c r="B11" s="13" t="str">
        <f>RP_Broad!B11</f>
        <v>Iron &amp; steel</v>
      </c>
      <c r="C11" s="10">
        <v>-3.7867423886809302E-4</v>
      </c>
      <c r="D11" s="10">
        <v>1.86813545866125E-3</v>
      </c>
      <c r="E11" s="10">
        <v>-6.2958485789538198E-6</v>
      </c>
      <c r="F11" s="10">
        <v>-9.4330358920863399E-3</v>
      </c>
      <c r="G11" s="10">
        <v>-2.1895072363251498E-3</v>
      </c>
      <c r="H11" s="10">
        <v>-7.9415041979626397E-5</v>
      </c>
      <c r="I11" s="10">
        <v>0</v>
      </c>
      <c r="J11">
        <v>-6.7920505438131898E-3</v>
      </c>
      <c r="K11">
        <v>0</v>
      </c>
      <c r="L11" s="10">
        <v>-1.02229989879661E-2</v>
      </c>
      <c r="M11">
        <v>-1.11792630880354E-2</v>
      </c>
      <c r="N11">
        <v>1.1882102326775701E-2</v>
      </c>
      <c r="O11">
        <v>0</v>
      </c>
      <c r="P11" s="10">
        <v>-5.8721378626280797E-8</v>
      </c>
      <c r="Q11" s="10">
        <v>-1.9048684836864801E-3</v>
      </c>
      <c r="R11" s="10">
        <v>-1.95085301638147E-4</v>
      </c>
      <c r="S11" s="10">
        <v>0</v>
      </c>
      <c r="W11" s="62">
        <f t="shared" si="5"/>
        <v>9</v>
      </c>
      <c r="X11" s="63" t="str">
        <f t="shared" si="0"/>
        <v>Iron &amp; steel</v>
      </c>
      <c r="Y11" s="78">
        <f t="shared" si="1"/>
        <v>-3.7867423886809304E-2</v>
      </c>
      <c r="Z11" s="79">
        <f t="shared" si="2"/>
        <v>0.186813545866125</v>
      </c>
      <c r="AA11" s="79">
        <f t="shared" si="3"/>
        <v>-6.2958485789538199E-4</v>
      </c>
      <c r="AB11" s="79">
        <f t="shared" si="4"/>
        <v>-0.943303589208634</v>
      </c>
      <c r="AC11" s="79">
        <f t="shared" si="6"/>
        <v>-3.0463234898119467</v>
      </c>
      <c r="AD11" s="79">
        <f t="shared" si="7"/>
        <v>1.1882102326775701</v>
      </c>
      <c r="AE11" s="79">
        <f t="shared" si="7"/>
        <v>0</v>
      </c>
      <c r="AF11" s="79">
        <f t="shared" si="8"/>
        <v>-0.21000125067032535</v>
      </c>
      <c r="AG11" s="80">
        <f t="shared" si="9"/>
        <v>0</v>
      </c>
      <c r="AH11" s="81">
        <f t="shared" si="10"/>
        <v>-2.8631015598919154</v>
      </c>
    </row>
    <row r="12" spans="1:34">
      <c r="A12">
        <f>RP_Broad!A12</f>
        <v>10</v>
      </c>
      <c r="B12" s="13" t="str">
        <f>RP_Broad!B12</f>
        <v>Non-ferrous metals</v>
      </c>
      <c r="C12" s="10">
        <v>-1.77429676843816E-5</v>
      </c>
      <c r="D12">
        <v>-1.4432182292848799E-3</v>
      </c>
      <c r="E12" s="10">
        <v>-1.8683089759742899E-5</v>
      </c>
      <c r="F12" s="10">
        <v>-1.64080023432628E-5</v>
      </c>
      <c r="G12">
        <v>4.3727382890089697E-3</v>
      </c>
      <c r="H12" s="10">
        <v>3.7887518096659802E-4</v>
      </c>
      <c r="I12" s="10">
        <v>3.6227401826129401E-5</v>
      </c>
      <c r="J12" s="10">
        <v>3.4718428035828103E-4</v>
      </c>
      <c r="K12" s="10">
        <v>1.29908294493331E-6</v>
      </c>
      <c r="L12" s="10">
        <v>7.6791265284014802E-3</v>
      </c>
      <c r="M12" s="10">
        <v>1.9035701217498001E-2</v>
      </c>
      <c r="N12" s="10">
        <v>1.2914818445709201E-3</v>
      </c>
      <c r="O12" s="10">
        <v>0</v>
      </c>
      <c r="P12" s="10">
        <v>-1.583474007022E-4</v>
      </c>
      <c r="Q12" s="10">
        <v>-8.8222446206917202E-4</v>
      </c>
      <c r="R12" s="10">
        <v>-2.3880535005962201E-3</v>
      </c>
      <c r="S12" s="10">
        <v>0</v>
      </c>
      <c r="W12" s="62">
        <f t="shared" si="5"/>
        <v>10</v>
      </c>
      <c r="X12" s="63" t="str">
        <f t="shared" si="0"/>
        <v>Non-ferrous metals</v>
      </c>
      <c r="Y12" s="78">
        <f t="shared" si="1"/>
        <v>-1.77429676843816E-3</v>
      </c>
      <c r="Z12" s="79">
        <f t="shared" si="2"/>
        <v>-0.144321822928488</v>
      </c>
      <c r="AA12" s="79">
        <f t="shared" si="3"/>
        <v>-1.8683089759742898E-3</v>
      </c>
      <c r="AB12" s="79">
        <f t="shared" si="4"/>
        <v>-1.6408002343262802E-3</v>
      </c>
      <c r="AC12" s="79">
        <f t="shared" si="6"/>
        <v>3.1851151981004389</v>
      </c>
      <c r="AD12" s="79">
        <f t="shared" si="7"/>
        <v>0.129148184457092</v>
      </c>
      <c r="AE12" s="79">
        <f t="shared" si="7"/>
        <v>0</v>
      </c>
      <c r="AF12" s="79">
        <f t="shared" si="8"/>
        <v>-0.34286253633675923</v>
      </c>
      <c r="AG12" s="80">
        <f t="shared" si="9"/>
        <v>0</v>
      </c>
      <c r="AH12" s="81">
        <f t="shared" si="10"/>
        <v>2.821795617313545</v>
      </c>
    </row>
    <row r="13" spans="1:34">
      <c r="A13">
        <f>RP_Broad!A13</f>
        <v>11</v>
      </c>
      <c r="B13" s="13" t="str">
        <f>RP_Broad!B13</f>
        <v>Metal products</v>
      </c>
      <c r="C13" s="10">
        <v>-2.4001943227901501E-5</v>
      </c>
      <c r="D13">
        <v>-2.1122137525478001E-3</v>
      </c>
      <c r="E13" s="10">
        <v>9.9309601871222505E-6</v>
      </c>
      <c r="F13" s="10">
        <v>-5.4340721811330702E-5</v>
      </c>
      <c r="G13" s="10">
        <v>1.0962812201690599E-4</v>
      </c>
      <c r="H13" s="10">
        <v>7.7190036982294195E-6</v>
      </c>
      <c r="I13" s="10">
        <v>0</v>
      </c>
      <c r="J13" s="10">
        <v>0</v>
      </c>
      <c r="K13" s="10">
        <v>0</v>
      </c>
      <c r="L13" s="10">
        <v>2.64139203343908E-4</v>
      </c>
      <c r="M13" s="10">
        <v>5.0211162186581304E-4</v>
      </c>
      <c r="N13" s="10">
        <v>1.73801559767822E-4</v>
      </c>
      <c r="O13" s="10">
        <v>2.1965453431588301E-5</v>
      </c>
      <c r="P13" s="10">
        <v>-4.0815843826687603E-5</v>
      </c>
      <c r="Q13" s="10">
        <v>-3.0403142572796298E-5</v>
      </c>
      <c r="R13" s="10">
        <v>-4.2575995279542404E-6</v>
      </c>
      <c r="S13" s="10">
        <v>0</v>
      </c>
      <c r="T13" s="10"/>
      <c r="W13" s="68">
        <f t="shared" si="5"/>
        <v>11</v>
      </c>
      <c r="X13" s="69" t="str">
        <f t="shared" si="0"/>
        <v>Metal products</v>
      </c>
      <c r="Y13" s="78">
        <f t="shared" si="1"/>
        <v>-2.4001943227901501E-3</v>
      </c>
      <c r="Z13" s="79">
        <f t="shared" si="2"/>
        <v>-0.21122137525478002</v>
      </c>
      <c r="AA13" s="79">
        <f t="shared" si="3"/>
        <v>9.9309601871222508E-4</v>
      </c>
      <c r="AB13" s="79">
        <f t="shared" si="4"/>
        <v>-5.4340721811330702E-3</v>
      </c>
      <c r="AC13" s="79">
        <f t="shared" si="6"/>
        <v>8.8359795092485649E-2</v>
      </c>
      <c r="AD13" s="79">
        <f t="shared" si="7"/>
        <v>1.7380155976782202E-2</v>
      </c>
      <c r="AE13" s="79">
        <f t="shared" si="7"/>
        <v>2.1965453431588302E-3</v>
      </c>
      <c r="AF13" s="79">
        <f t="shared" si="8"/>
        <v>-7.5476585927438146E-3</v>
      </c>
      <c r="AG13" s="80">
        <f t="shared" si="9"/>
        <v>0</v>
      </c>
      <c r="AH13" s="81">
        <f t="shared" si="10"/>
        <v>-0.11767370792030814</v>
      </c>
    </row>
    <row r="14" spans="1:34">
      <c r="A14">
        <f>RP_Broad!A14</f>
        <v>12</v>
      </c>
      <c r="B14" s="13" t="str">
        <f>RP_Broad!B14</f>
        <v>Mechanical machinery</v>
      </c>
      <c r="C14" s="10">
        <v>3.7926700241501301E-5</v>
      </c>
      <c r="D14">
        <v>-1.22626300098562E-3</v>
      </c>
      <c r="E14" s="10">
        <v>2.65454919427649E-5</v>
      </c>
      <c r="F14" s="10">
        <v>-6.3786536813474604E-4</v>
      </c>
      <c r="G14">
        <v>0</v>
      </c>
      <c r="H14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3.4334170903573399E-3</v>
      </c>
      <c r="O14" s="10">
        <v>8.5619302510282498E-5</v>
      </c>
      <c r="P14" s="10">
        <v>-2.2287486060246201E-6</v>
      </c>
      <c r="Q14" s="10">
        <v>1.02761185878931E-4</v>
      </c>
      <c r="R14" s="10">
        <v>1.32703438190013E-5</v>
      </c>
      <c r="S14" s="10">
        <v>0</v>
      </c>
      <c r="T14" s="10"/>
      <c r="W14" s="68">
        <f t="shared" si="5"/>
        <v>12</v>
      </c>
      <c r="X14" s="69" t="str">
        <f t="shared" si="0"/>
        <v>Mechanical machinery</v>
      </c>
      <c r="Y14" s="78">
        <f t="shared" si="1"/>
        <v>3.79267002415013E-3</v>
      </c>
      <c r="Z14" s="79">
        <f t="shared" si="2"/>
        <v>-0.122626300098562</v>
      </c>
      <c r="AA14" s="79">
        <f t="shared" si="3"/>
        <v>2.6545491942764898E-3</v>
      </c>
      <c r="AB14" s="79">
        <f t="shared" si="4"/>
        <v>-6.3786536813474598E-2</v>
      </c>
      <c r="AC14" s="79">
        <f t="shared" si="6"/>
        <v>0</v>
      </c>
      <c r="AD14" s="79">
        <f t="shared" si="7"/>
        <v>0.34334170903573397</v>
      </c>
      <c r="AE14" s="79">
        <f t="shared" si="7"/>
        <v>8.5619302510282491E-3</v>
      </c>
      <c r="AF14" s="79">
        <f t="shared" si="8"/>
        <v>1.1380278109190768E-2</v>
      </c>
      <c r="AG14" s="80">
        <f t="shared" si="9"/>
        <v>0</v>
      </c>
      <c r="AH14" s="81">
        <f t="shared" si="10"/>
        <v>0.18331829970234301</v>
      </c>
    </row>
    <row r="15" spans="1:34">
      <c r="A15">
        <f>RP_Broad!A15</f>
        <v>13</v>
      </c>
      <c r="B15" s="13" t="str">
        <f>RP_Broad!B15</f>
        <v>Electrical equipment</v>
      </c>
      <c r="C15" s="10">
        <v>4.3837505497388901E-4</v>
      </c>
      <c r="D15">
        <v>-4.5417110101247E-3</v>
      </c>
      <c r="E15" s="10">
        <v>9.8450776092529104E-5</v>
      </c>
      <c r="F15" s="10">
        <v>6.9695593235732803E-4</v>
      </c>
      <c r="G15" s="10">
        <v>-2.54302603428791E-5</v>
      </c>
      <c r="H15" s="10">
        <v>-1.9077716630489E-6</v>
      </c>
      <c r="I15">
        <v>0</v>
      </c>
      <c r="J15">
        <v>0</v>
      </c>
      <c r="K15">
        <v>0</v>
      </c>
      <c r="L15" s="10">
        <v>-1.0080081004768299E-4</v>
      </c>
      <c r="M15" s="10">
        <v>-1.25682086820711E-4</v>
      </c>
      <c r="N15" s="10">
        <v>2.23077505861872E-4</v>
      </c>
      <c r="O15" s="10">
        <v>4.0532435314345501E-5</v>
      </c>
      <c r="P15" s="10">
        <v>3.4447868188493399E-4</v>
      </c>
      <c r="Q15" s="10">
        <v>-6.5413845752604403E-5</v>
      </c>
      <c r="R15">
        <v>9.6358431162798001E-4</v>
      </c>
      <c r="S15" s="10">
        <v>0</v>
      </c>
      <c r="W15" s="68">
        <f t="shared" si="5"/>
        <v>13</v>
      </c>
      <c r="X15" s="69" t="str">
        <f t="shared" si="0"/>
        <v>Electrical equipment</v>
      </c>
      <c r="Y15" s="78">
        <f t="shared" si="1"/>
        <v>4.38375054973889E-2</v>
      </c>
      <c r="Z15" s="79">
        <f t="shared" si="2"/>
        <v>-0.45417110101246999</v>
      </c>
      <c r="AA15" s="79">
        <f t="shared" si="3"/>
        <v>9.845077609252911E-3</v>
      </c>
      <c r="AB15" s="79">
        <f t="shared" si="4"/>
        <v>6.9695593235732808E-2</v>
      </c>
      <c r="AC15" s="79">
        <f t="shared" si="6"/>
        <v>-2.5382092887432199E-2</v>
      </c>
      <c r="AD15" s="79">
        <f t="shared" si="7"/>
        <v>2.2307750586187201E-2</v>
      </c>
      <c r="AE15" s="79">
        <f t="shared" si="7"/>
        <v>4.0532435314345498E-3</v>
      </c>
      <c r="AF15" s="79">
        <f t="shared" si="8"/>
        <v>0.12426491477603097</v>
      </c>
      <c r="AG15" s="80">
        <f t="shared" si="9"/>
        <v>0</v>
      </c>
      <c r="AH15" s="81">
        <f t="shared" si="10"/>
        <v>-0.20554910866387482</v>
      </c>
    </row>
    <row r="16" spans="1:34">
      <c r="A16">
        <f>RP_Broad!A16</f>
        <v>14</v>
      </c>
      <c r="B16" s="13" t="str">
        <f>RP_Broad!B16</f>
        <v>Transport equipment</v>
      </c>
      <c r="C16" s="10">
        <v>1.25345341167022E-4</v>
      </c>
      <c r="D16" s="10">
        <v>-7.1334208259376402E-4</v>
      </c>
      <c r="E16" s="10">
        <v>-7.03800296777469E-6</v>
      </c>
      <c r="F16" s="10">
        <v>3.7365779509917998E-5</v>
      </c>
      <c r="G16" s="10">
        <v>-1.1513330076138E-4</v>
      </c>
      <c r="H16" s="10">
        <v>-8.7955952909218892E-6</v>
      </c>
      <c r="I16" s="10">
        <v>0</v>
      </c>
      <c r="J16" s="10">
        <v>0</v>
      </c>
      <c r="K16" s="10">
        <v>0</v>
      </c>
      <c r="L16" s="10">
        <v>-5.0346656029601102E-4</v>
      </c>
      <c r="M16" s="10">
        <v>-5.7985459163125905E-4</v>
      </c>
      <c r="N16" s="10">
        <v>8.6866984474124503E-4</v>
      </c>
      <c r="O16" s="10">
        <v>1.13866835206974E-4</v>
      </c>
      <c r="P16" s="10">
        <v>1.23709747835522E-3</v>
      </c>
      <c r="Q16" s="10">
        <v>3.32183898424471E-4</v>
      </c>
      <c r="R16" s="10">
        <v>4.0840467111180602E-5</v>
      </c>
      <c r="S16" s="10">
        <v>0</v>
      </c>
      <c r="T16" s="10"/>
      <c r="W16" s="68">
        <f t="shared" si="5"/>
        <v>14</v>
      </c>
      <c r="X16" s="69" t="str">
        <f t="shared" si="0"/>
        <v>Transport equipment</v>
      </c>
      <c r="Y16" s="78">
        <f t="shared" si="1"/>
        <v>1.25345341167022E-2</v>
      </c>
      <c r="Z16" s="79">
        <f t="shared" si="2"/>
        <v>-7.1334208259376405E-2</v>
      </c>
      <c r="AA16" s="79">
        <f t="shared" si="3"/>
        <v>-7.03800296777469E-4</v>
      </c>
      <c r="AB16" s="79">
        <f t="shared" si="4"/>
        <v>3.7365779509917997E-3</v>
      </c>
      <c r="AC16" s="79">
        <f t="shared" si="6"/>
        <v>-0.1207250047979572</v>
      </c>
      <c r="AD16" s="79">
        <f t="shared" si="7"/>
        <v>8.6866984474124498E-2</v>
      </c>
      <c r="AE16" s="79">
        <f t="shared" si="7"/>
        <v>1.13866835206974E-2</v>
      </c>
      <c r="AF16" s="79">
        <f t="shared" si="8"/>
        <v>0.16101218438908715</v>
      </c>
      <c r="AG16" s="80">
        <f t="shared" si="9"/>
        <v>0</v>
      </c>
      <c r="AH16" s="81">
        <f t="shared" si="10"/>
        <v>8.2773951097491985E-2</v>
      </c>
    </row>
    <row r="17" spans="1:34">
      <c r="A17">
        <f>RP_Broad!A17</f>
        <v>15</v>
      </c>
      <c r="B17" s="13" t="str">
        <f>RP_Broad!B17</f>
        <v>Other industrial products</v>
      </c>
      <c r="C17" s="10">
        <v>-5.4827019382573402E-5</v>
      </c>
      <c r="D17" s="10">
        <v>-1.94002899321284E-3</v>
      </c>
      <c r="E17" s="10">
        <v>-1.2823842374301E-5</v>
      </c>
      <c r="F17" s="10">
        <v>3.1109521258263298E-4</v>
      </c>
      <c r="G17" s="10">
        <v>9.8479927085892696E-7</v>
      </c>
      <c r="H17" s="10">
        <v>6.8165675372600094E-8</v>
      </c>
      <c r="I17" s="10">
        <v>-3.5422111202160199E-6</v>
      </c>
      <c r="J17" s="10">
        <v>0</v>
      </c>
      <c r="K17" s="10">
        <v>0</v>
      </c>
      <c r="L17" s="10">
        <v>1.9833234620508799E-6</v>
      </c>
      <c r="M17" s="10">
        <v>4.4201328451548604E-6</v>
      </c>
      <c r="N17" s="10">
        <v>1.04319844861167E-4</v>
      </c>
      <c r="O17" s="10">
        <v>5.8649466304558403E-5</v>
      </c>
      <c r="P17" s="10">
        <v>2.1339288021242598E-5</v>
      </c>
      <c r="Q17" s="10">
        <v>-4.6373231555370003E-5</v>
      </c>
      <c r="R17" s="10">
        <v>2.2167249447823101E-5</v>
      </c>
      <c r="S17" s="10">
        <v>0</v>
      </c>
      <c r="T17" s="10"/>
      <c r="W17" s="68">
        <f t="shared" si="5"/>
        <v>15</v>
      </c>
      <c r="X17" s="69" t="str">
        <f t="shared" si="0"/>
        <v>Other industrial products</v>
      </c>
      <c r="Y17" s="78">
        <f t="shared" si="1"/>
        <v>-5.4827019382573403E-3</v>
      </c>
      <c r="Z17" s="79">
        <f t="shared" si="2"/>
        <v>-0.19400289932128401</v>
      </c>
      <c r="AA17" s="79">
        <f t="shared" si="3"/>
        <v>-1.2823842374301E-3</v>
      </c>
      <c r="AB17" s="79">
        <f t="shared" si="4"/>
        <v>3.1109521258263297E-2</v>
      </c>
      <c r="AC17" s="79">
        <f t="shared" si="6"/>
        <v>3.9142101332212474E-4</v>
      </c>
      <c r="AD17" s="79">
        <f t="shared" si="7"/>
        <v>1.0431984486116701E-2</v>
      </c>
      <c r="AE17" s="79">
        <f t="shared" si="7"/>
        <v>5.8649466304558405E-3</v>
      </c>
      <c r="AF17" s="79">
        <f t="shared" si="8"/>
        <v>-2.8666940863043009E-4</v>
      </c>
      <c r="AG17" s="80">
        <f t="shared" si="9"/>
        <v>0</v>
      </c>
      <c r="AH17" s="81">
        <f t="shared" si="10"/>
        <v>-0.1532567815174439</v>
      </c>
    </row>
    <row r="18" spans="1:34">
      <c r="A18">
        <f>RP_Broad!A18</f>
        <v>16</v>
      </c>
      <c r="B18" s="13" t="str">
        <f>RP_Broad!B18</f>
        <v>Construction</v>
      </c>
      <c r="C18" s="10">
        <v>2.3819219785685199E-4</v>
      </c>
      <c r="D18" s="10">
        <v>-8.1547318343128995E-4</v>
      </c>
      <c r="E18" s="10">
        <v>1.3722437346553701E-4</v>
      </c>
      <c r="F18" s="10">
        <v>2.24007568663079E-4</v>
      </c>
      <c r="G18" s="10">
        <v>1.09616883531973E-4</v>
      </c>
      <c r="H18" s="10">
        <v>7.7110170159572192E-6</v>
      </c>
      <c r="I18" s="10">
        <v>2.2587470246093699E-6</v>
      </c>
      <c r="J18" s="10">
        <v>0</v>
      </c>
      <c r="K18" s="10">
        <v>0</v>
      </c>
      <c r="L18" s="10">
        <v>2.6205233098511901E-4</v>
      </c>
      <c r="M18" s="10">
        <v>5.0156480437572599E-4</v>
      </c>
      <c r="N18" s="10">
        <v>-2.6016897847603499E-3</v>
      </c>
      <c r="O18" s="10">
        <v>3.9624735893178397E-5</v>
      </c>
      <c r="P18" s="10">
        <v>0</v>
      </c>
      <c r="Q18" s="10">
        <v>0</v>
      </c>
      <c r="R18">
        <v>0</v>
      </c>
      <c r="S18" s="10">
        <v>0</v>
      </c>
      <c r="T18" s="10"/>
      <c r="W18" s="68">
        <f t="shared" si="5"/>
        <v>16</v>
      </c>
      <c r="X18" s="69" t="str">
        <f t="shared" si="0"/>
        <v>Construction</v>
      </c>
      <c r="Y18" s="78">
        <f t="shared" si="1"/>
        <v>2.38192197856852E-2</v>
      </c>
      <c r="Z18" s="79">
        <f t="shared" si="2"/>
        <v>-8.1547318343128991E-2</v>
      </c>
      <c r="AA18" s="79">
        <f t="shared" si="3"/>
        <v>1.3722437346553701E-2</v>
      </c>
      <c r="AB18" s="79">
        <f t="shared" si="4"/>
        <v>2.2400756866307901E-2</v>
      </c>
      <c r="AC18" s="79">
        <f t="shared" si="6"/>
        <v>8.832037829333847E-2</v>
      </c>
      <c r="AD18" s="79">
        <f t="shared" si="7"/>
        <v>-0.26016897847603498</v>
      </c>
      <c r="AE18" s="79">
        <f t="shared" si="7"/>
        <v>3.9624735893178395E-3</v>
      </c>
      <c r="AF18" s="79">
        <f t="shared" si="8"/>
        <v>0</v>
      </c>
      <c r="AG18" s="80">
        <f t="shared" si="9"/>
        <v>0</v>
      </c>
      <c r="AH18" s="81">
        <f t="shared" si="10"/>
        <v>-0.18949103093796088</v>
      </c>
    </row>
    <row r="19" spans="1:34">
      <c r="A19">
        <f>RP_Broad!A19</f>
        <v>17</v>
      </c>
      <c r="B19" s="13" t="str">
        <f>RP_Broad!B19</f>
        <v>Utility</v>
      </c>
      <c r="C19" s="10">
        <v>2.8804148110658902E-3</v>
      </c>
      <c r="D19" s="10">
        <v>2.51840606800532E-4</v>
      </c>
      <c r="E19" s="10">
        <v>-3.9935686007856898E-4</v>
      </c>
      <c r="F19" s="10">
        <v>-7.1780733301846002E-4</v>
      </c>
      <c r="G19" s="10">
        <v>1.9062567363316201E-3</v>
      </c>
      <c r="H19" s="10">
        <v>1.28500524236518E-4</v>
      </c>
      <c r="I19" s="10">
        <v>2.5323246761505501E-4</v>
      </c>
      <c r="J19" s="10">
        <v>0</v>
      </c>
      <c r="K19" s="10">
        <v>0</v>
      </c>
      <c r="L19" s="10">
        <v>2.72041297528484E-3</v>
      </c>
      <c r="M19" s="10">
        <v>8.2959315275333602E-3</v>
      </c>
      <c r="N19" s="10">
        <v>-7.4627096979678603E-3</v>
      </c>
      <c r="O19" s="10">
        <v>0</v>
      </c>
      <c r="P19" s="10">
        <v>2.09389939568351E-3</v>
      </c>
      <c r="Q19" s="10">
        <v>1.84707904828058E-5</v>
      </c>
      <c r="R19" s="10">
        <v>-5.3823946237794299E-5</v>
      </c>
      <c r="S19" s="10">
        <v>0</v>
      </c>
      <c r="T19" s="10"/>
      <c r="W19" s="68">
        <f t="shared" si="5"/>
        <v>17</v>
      </c>
      <c r="X19" s="69" t="str">
        <f t="shared" si="0"/>
        <v>Utility</v>
      </c>
      <c r="Y19" s="78">
        <f t="shared" si="1"/>
        <v>0.288041481106589</v>
      </c>
      <c r="Z19" s="79">
        <f t="shared" si="2"/>
        <v>2.5184060680053199E-2</v>
      </c>
      <c r="AA19" s="79">
        <f t="shared" si="3"/>
        <v>-3.9935686007856901E-2</v>
      </c>
      <c r="AB19" s="79">
        <f t="shared" si="4"/>
        <v>-7.1780733301846006E-2</v>
      </c>
      <c r="AC19" s="79">
        <f t="shared" si="6"/>
        <v>1.3304334231001393</v>
      </c>
      <c r="AD19" s="79">
        <f t="shared" si="7"/>
        <v>-0.74627096979678598</v>
      </c>
      <c r="AE19" s="79">
        <f t="shared" si="7"/>
        <v>0</v>
      </c>
      <c r="AF19" s="79">
        <f t="shared" si="8"/>
        <v>0.20585462399285215</v>
      </c>
      <c r="AG19" s="80">
        <f t="shared" si="9"/>
        <v>0</v>
      </c>
      <c r="AH19" s="81">
        <f t="shared" si="10"/>
        <v>0.99152619977314471</v>
      </c>
    </row>
    <row r="20" spans="1:34">
      <c r="A20">
        <f>RP_Broad!A20</f>
        <v>18</v>
      </c>
      <c r="B20" s="13" t="str">
        <f>RP_Broad!B20</f>
        <v>Real estate</v>
      </c>
      <c r="C20" s="10">
        <v>4.2136840966026202E-4</v>
      </c>
      <c r="D20" s="10">
        <v>-1.08414959260643E-4</v>
      </c>
      <c r="E20" s="10">
        <v>-1.23596251910514E-4</v>
      </c>
      <c r="F20" s="10">
        <v>3.2637161078210001E-5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-1.2710307837606401E-4</v>
      </c>
      <c r="O20" s="10">
        <v>0</v>
      </c>
      <c r="P20" s="10">
        <v>-3.82489517233698E-4</v>
      </c>
      <c r="Q20" s="10">
        <v>-7.5922792862614897E-8</v>
      </c>
      <c r="R20" s="10">
        <v>8.4803825017576402E-7</v>
      </c>
      <c r="S20" s="10">
        <v>0</v>
      </c>
      <c r="T20" s="10"/>
      <c r="W20" s="68">
        <f t="shared" si="5"/>
        <v>18</v>
      </c>
      <c r="X20" s="69" t="str">
        <f t="shared" si="0"/>
        <v>Real estate</v>
      </c>
      <c r="Y20" s="78">
        <f t="shared" si="1"/>
        <v>4.2136840966026205E-2</v>
      </c>
      <c r="Z20" s="79">
        <f t="shared" si="2"/>
        <v>-1.08414959260643E-2</v>
      </c>
      <c r="AA20" s="79">
        <f t="shared" si="3"/>
        <v>-1.2359625191051399E-2</v>
      </c>
      <c r="AB20" s="79">
        <f t="shared" si="4"/>
        <v>3.2637161078210002E-3</v>
      </c>
      <c r="AC20" s="79">
        <f t="shared" si="6"/>
        <v>0</v>
      </c>
      <c r="AD20" s="79">
        <f t="shared" si="7"/>
        <v>-1.2710307837606401E-2</v>
      </c>
      <c r="AE20" s="79">
        <f t="shared" si="7"/>
        <v>0</v>
      </c>
      <c r="AF20" s="79">
        <f t="shared" si="8"/>
        <v>-3.8171740177638483E-2</v>
      </c>
      <c r="AG20" s="80">
        <f t="shared" si="9"/>
        <v>0</v>
      </c>
      <c r="AH20" s="81">
        <f t="shared" si="10"/>
        <v>-2.8682612058513381E-2</v>
      </c>
    </row>
    <row r="21" spans="1:34">
      <c r="A21">
        <f>RP_Broad!A21</f>
        <v>19</v>
      </c>
      <c r="B21" s="13" t="str">
        <f>RP_Broad!B21</f>
        <v>Medical &amp; Health care</v>
      </c>
      <c r="C21" s="10">
        <v>5.1176109373856603E-5</v>
      </c>
      <c r="D21" s="10">
        <v>-1.12243068146402E-4</v>
      </c>
      <c r="E21" s="10">
        <v>-1.42031476153931E-5</v>
      </c>
      <c r="F21" s="10">
        <v>-1.41573635450237E-5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-4.4558979103913603E-5</v>
      </c>
      <c r="O21" s="10">
        <v>0</v>
      </c>
      <c r="P21" s="10">
        <v>3.6978042785545401E-5</v>
      </c>
      <c r="Q21" s="10">
        <v>-3.57253614572428E-5</v>
      </c>
      <c r="R21" s="10">
        <v>6.4881362227264797E-10</v>
      </c>
      <c r="S21" s="10">
        <v>0</v>
      </c>
      <c r="T21" s="10"/>
      <c r="W21" s="68">
        <f t="shared" si="5"/>
        <v>19</v>
      </c>
      <c r="X21" s="69" t="str">
        <f t="shared" si="0"/>
        <v>Medical &amp; Health care</v>
      </c>
      <c r="Y21" s="78">
        <f t="shared" si="1"/>
        <v>5.1176109373856603E-3</v>
      </c>
      <c r="Z21" s="79">
        <f t="shared" si="2"/>
        <v>-1.1224306814640201E-2</v>
      </c>
      <c r="AA21" s="79">
        <f t="shared" si="3"/>
        <v>-1.4203147615393101E-3</v>
      </c>
      <c r="AB21" s="79">
        <f t="shared" si="4"/>
        <v>-1.4157363545023701E-3</v>
      </c>
      <c r="AC21" s="79">
        <f t="shared" si="6"/>
        <v>0</v>
      </c>
      <c r="AD21" s="79">
        <f t="shared" si="7"/>
        <v>-4.4558979103913599E-3</v>
      </c>
      <c r="AE21" s="79">
        <f t="shared" si="7"/>
        <v>0</v>
      </c>
      <c r="AF21" s="79">
        <f t="shared" si="8"/>
        <v>1.2533301419248707E-4</v>
      </c>
      <c r="AG21" s="80">
        <f t="shared" si="9"/>
        <v>0</v>
      </c>
      <c r="AH21" s="81">
        <f t="shared" si="10"/>
        <v>-1.3273311889495093E-2</v>
      </c>
    </row>
    <row r="22" spans="1:34">
      <c r="A22">
        <f>RP_Broad!A22</f>
        <v>20</v>
      </c>
      <c r="B22" s="13" t="str">
        <f>RP_Broad!B22</f>
        <v>Communications</v>
      </c>
      <c r="C22" s="10">
        <v>2.0947146628605301E-4</v>
      </c>
      <c r="D22" s="10">
        <v>-1.8909458163105801E-3</v>
      </c>
      <c r="E22" s="10">
        <v>3.7026207152384101E-5</v>
      </c>
      <c r="F22" s="10">
        <v>1.61187355361092E-5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-9.5173301648768198E-5</v>
      </c>
      <c r="O22" s="10">
        <v>0</v>
      </c>
      <c r="P22" s="10">
        <v>5.6172214523722195E-4</v>
      </c>
      <c r="Q22" s="10">
        <v>-4.3464062984654401E-5</v>
      </c>
      <c r="R22" s="10">
        <v>8.4324960649343494E-5</v>
      </c>
      <c r="S22" s="10">
        <v>0</v>
      </c>
      <c r="T22" s="10"/>
      <c r="W22" s="68">
        <f t="shared" si="5"/>
        <v>20</v>
      </c>
      <c r="X22" s="69" t="str">
        <f t="shared" si="0"/>
        <v>Communications</v>
      </c>
      <c r="Y22" s="78">
        <f t="shared" si="1"/>
        <v>2.09471466286053E-2</v>
      </c>
      <c r="Z22" s="79">
        <f t="shared" si="2"/>
        <v>-0.18909458163105802</v>
      </c>
      <c r="AA22" s="79">
        <f t="shared" si="3"/>
        <v>3.7026207152384099E-3</v>
      </c>
      <c r="AB22" s="79">
        <f t="shared" si="4"/>
        <v>1.6118735536109199E-3</v>
      </c>
      <c r="AC22" s="79">
        <f t="shared" si="6"/>
        <v>0</v>
      </c>
      <c r="AD22" s="79">
        <f t="shared" si="7"/>
        <v>-9.5173301648768197E-3</v>
      </c>
      <c r="AE22" s="79">
        <f t="shared" si="7"/>
        <v>0</v>
      </c>
      <c r="AF22" s="79">
        <f t="shared" si="8"/>
        <v>6.0258304290191106E-2</v>
      </c>
      <c r="AG22" s="80">
        <f t="shared" si="9"/>
        <v>0</v>
      </c>
      <c r="AH22" s="81">
        <f t="shared" si="10"/>
        <v>-0.1120919666082891</v>
      </c>
    </row>
    <row r="23" spans="1:34">
      <c r="A23">
        <f>RP_Broad!A23</f>
        <v>21</v>
      </c>
      <c r="B23" s="13" t="str">
        <f>RP_Broad!B23</f>
        <v>Services</v>
      </c>
      <c r="C23" s="10">
        <v>1.1898246263713601E-3</v>
      </c>
      <c r="D23">
        <v>1.6198683833857201E-3</v>
      </c>
      <c r="E23" s="10">
        <v>5.2331458968600303E-4</v>
      </c>
      <c r="F23" s="10">
        <v>5.3886282904196201E-4</v>
      </c>
      <c r="G23" s="10">
        <v>2.3969011153101099E-4</v>
      </c>
      <c r="H23" s="10">
        <v>1.67272855047945E-5</v>
      </c>
      <c r="I23" s="10">
        <v>0</v>
      </c>
      <c r="J23" s="10">
        <v>0</v>
      </c>
      <c r="K23" s="10">
        <v>0</v>
      </c>
      <c r="L23" s="10">
        <v>5.2736974738205303E-4</v>
      </c>
      <c r="M23" s="10">
        <v>1.0860904426875299E-3</v>
      </c>
      <c r="N23" s="10">
        <v>-3.1513570503347199E-3</v>
      </c>
      <c r="O23" s="10">
        <v>5.21021187373055E-5</v>
      </c>
      <c r="P23" s="10">
        <v>1.3660883658467201E-4</v>
      </c>
      <c r="Q23" s="10">
        <v>-2.8647666949196802E-4</v>
      </c>
      <c r="R23" s="10">
        <v>4.96407469291411E-7</v>
      </c>
      <c r="S23" s="10">
        <v>0</v>
      </c>
      <c r="T23" s="10"/>
      <c r="W23" s="68">
        <f t="shared" si="5"/>
        <v>21</v>
      </c>
      <c r="X23" s="69" t="str">
        <f t="shared" si="0"/>
        <v>Services</v>
      </c>
      <c r="Y23" s="78">
        <f t="shared" si="1"/>
        <v>0.11898246263713601</v>
      </c>
      <c r="Z23" s="79">
        <f t="shared" si="2"/>
        <v>0.161986838338572</v>
      </c>
      <c r="AA23" s="79">
        <f t="shared" si="3"/>
        <v>5.2331458968600301E-2</v>
      </c>
      <c r="AB23" s="79">
        <f t="shared" si="4"/>
        <v>5.3886282904196198E-2</v>
      </c>
      <c r="AC23" s="79">
        <f t="shared" si="6"/>
        <v>0.18698775871053885</v>
      </c>
      <c r="AD23" s="79">
        <f t="shared" si="7"/>
        <v>-0.31513570503347199</v>
      </c>
      <c r="AE23" s="79">
        <f t="shared" si="7"/>
        <v>5.2102118737305499E-3</v>
      </c>
      <c r="AF23" s="79">
        <f t="shared" si="8"/>
        <v>-1.493714254380046E-2</v>
      </c>
      <c r="AG23" s="80">
        <f t="shared" si="9"/>
        <v>0</v>
      </c>
      <c r="AH23" s="81">
        <f t="shared" si="10"/>
        <v>0.24931216585550142</v>
      </c>
    </row>
    <row r="24" spans="1:34">
      <c r="A24">
        <f>RP_Broad!A24</f>
        <v>22</v>
      </c>
      <c r="B24" s="13" t="str">
        <f>RP_Broad!B24</f>
        <v>Others</v>
      </c>
      <c r="C24" s="10">
        <v>3.4500399949776698E-5</v>
      </c>
      <c r="D24" s="10">
        <v>-4.4924025405650999E-4</v>
      </c>
      <c r="E24" s="10">
        <v>2.08371267239177E-5</v>
      </c>
      <c r="F24" s="10">
        <v>5.7650112793915102E-4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1.4148220337496199E-3</v>
      </c>
      <c r="O24" s="10">
        <v>0</v>
      </c>
      <c r="P24" s="10">
        <v>5.1360164454466996E-6</v>
      </c>
      <c r="Q24" s="10">
        <v>-6.2663260036760501E-6</v>
      </c>
      <c r="R24" s="10">
        <v>1.5749023048383599E-4</v>
      </c>
      <c r="S24" s="10">
        <v>0</v>
      </c>
      <c r="T24" s="10"/>
      <c r="W24" s="68">
        <f t="shared" si="5"/>
        <v>22</v>
      </c>
      <c r="X24" s="69" t="str">
        <f t="shared" si="0"/>
        <v>Others</v>
      </c>
      <c r="Y24" s="78">
        <f t="shared" si="1"/>
        <v>3.4500399949776699E-3</v>
      </c>
      <c r="Z24" s="79">
        <f t="shared" si="2"/>
        <v>-4.4924025405650998E-2</v>
      </c>
      <c r="AA24" s="79">
        <f t="shared" si="3"/>
        <v>2.08371267239177E-3</v>
      </c>
      <c r="AB24" s="79">
        <f t="shared" si="4"/>
        <v>5.7650112793915104E-2</v>
      </c>
      <c r="AC24" s="79">
        <f t="shared" si="6"/>
        <v>0</v>
      </c>
      <c r="AD24" s="79">
        <f t="shared" si="7"/>
        <v>0.14148220337496198</v>
      </c>
      <c r="AE24" s="79">
        <f t="shared" si="7"/>
        <v>0</v>
      </c>
      <c r="AF24" s="79">
        <f t="shared" si="8"/>
        <v>1.5635992092560665E-2</v>
      </c>
      <c r="AG24" s="80">
        <f t="shared" si="9"/>
        <v>0</v>
      </c>
      <c r="AH24" s="81">
        <f t="shared" si="10"/>
        <v>0.1753780355231562</v>
      </c>
    </row>
    <row r="25" spans="1:34">
      <c r="A25">
        <f>RP_Broad!A25</f>
        <v>23</v>
      </c>
      <c r="B25" s="13" t="str">
        <f>RP_Broad!B25</f>
        <v>Direct material use</v>
      </c>
      <c r="C25" s="14"/>
      <c r="D25" s="16"/>
      <c r="E25" s="14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4"/>
      <c r="S25" s="16">
        <v>1.0088975620483099E-3</v>
      </c>
      <c r="W25" s="68">
        <f t="shared" si="5"/>
        <v>23</v>
      </c>
      <c r="X25" s="69" t="str">
        <f t="shared" si="0"/>
        <v>Direct material use</v>
      </c>
      <c r="Y25" s="78">
        <f t="shared" si="1"/>
        <v>0</v>
      </c>
      <c r="Z25" s="79">
        <f t="shared" si="2"/>
        <v>0</v>
      </c>
      <c r="AA25" s="79">
        <f t="shared" si="3"/>
        <v>0</v>
      </c>
      <c r="AB25" s="79">
        <f t="shared" si="4"/>
        <v>0</v>
      </c>
      <c r="AC25" s="79">
        <f t="shared" si="6"/>
        <v>0</v>
      </c>
      <c r="AD25" s="79">
        <f t="shared" si="7"/>
        <v>0</v>
      </c>
      <c r="AE25" s="79">
        <f>O52</f>
        <v>0</v>
      </c>
      <c r="AF25" s="79">
        <f t="shared" si="8"/>
        <v>0</v>
      </c>
      <c r="AG25" s="80">
        <f t="shared" si="9"/>
        <v>0.100889756204831</v>
      </c>
      <c r="AH25" s="81">
        <f t="shared" si="10"/>
        <v>0.100889756204831</v>
      </c>
    </row>
    <row r="26" spans="1:34">
      <c r="B26" s="13" t="s">
        <v>796</v>
      </c>
      <c r="C26">
        <f>SUM(C3:C25)</f>
        <v>5.4963334758028328E-3</v>
      </c>
      <c r="D26">
        <f t="shared" ref="D26:S26" si="11">SUM(D3:D25)</f>
        <v>-1.0834868042718271E-2</v>
      </c>
      <c r="E26">
        <f t="shared" si="11"/>
        <v>1.5896027600605052E-4</v>
      </c>
      <c r="F26">
        <f t="shared" si="11"/>
        <v>-4.6423388321744649E-3</v>
      </c>
      <c r="G26">
        <f t="shared" si="11"/>
        <v>6.7654795858489679E-3</v>
      </c>
      <c r="H26">
        <f t="shared" si="11"/>
        <v>5.6562789955253911E-3</v>
      </c>
      <c r="I26">
        <f t="shared" si="11"/>
        <v>3.698387251432564E-3</v>
      </c>
      <c r="J26">
        <f t="shared" si="11"/>
        <v>-6.4569465229332374E-3</v>
      </c>
      <c r="K26">
        <f t="shared" si="11"/>
        <v>1.3773729198254534E-2</v>
      </c>
      <c r="L26">
        <f t="shared" si="11"/>
        <v>-8.717138433996437E-3</v>
      </c>
      <c r="M26">
        <f t="shared" si="11"/>
        <v>1.2921633249581706E-2</v>
      </c>
      <c r="N26">
        <f t="shared" si="11"/>
        <v>-4.3870538318395652E-3</v>
      </c>
      <c r="O26">
        <f t="shared" si="11"/>
        <v>1.1270064824803014E-3</v>
      </c>
      <c r="P26">
        <f t="shared" si="11"/>
        <v>1.9094830115098755E-3</v>
      </c>
      <c r="Q26">
        <f t="shared" si="11"/>
        <v>-2.9070096960956402E-3</v>
      </c>
      <c r="R26">
        <f t="shared" si="11"/>
        <v>-1.1649590267735768E-3</v>
      </c>
      <c r="S26">
        <f t="shared" si="11"/>
        <v>1.0088975620483099E-3</v>
      </c>
      <c r="W26" s="34"/>
      <c r="X26" s="35" t="str">
        <f>B53</f>
        <v>Total</v>
      </c>
      <c r="Y26" s="53">
        <f t="shared" ref="Y26:AG26" si="12">SUM(Y3:Y25)</f>
        <v>0.54963334758028315</v>
      </c>
      <c r="Z26" s="54">
        <f t="shared" si="12"/>
        <v>-1.0834868042718273</v>
      </c>
      <c r="AA26" s="54">
        <f t="shared" si="12"/>
        <v>1.5896027600605045E-2</v>
      </c>
      <c r="AB26" s="54">
        <f t="shared" si="12"/>
        <v>-0.46423388321744663</v>
      </c>
      <c r="AC26" s="54">
        <f t="shared" si="12"/>
        <v>2.7641423323713488</v>
      </c>
      <c r="AD26" s="54">
        <f t="shared" si="12"/>
        <v>-0.43870538318395658</v>
      </c>
      <c r="AE26" s="54">
        <f t="shared" ref="AE26" si="13">SUM(AE3:AE25)</f>
        <v>0.11270064824803017</v>
      </c>
      <c r="AF26" s="54">
        <f t="shared" si="12"/>
        <v>-0.21624857113593418</v>
      </c>
      <c r="AG26" s="55">
        <f t="shared" si="12"/>
        <v>0.100889756204831</v>
      </c>
      <c r="AH26" s="41"/>
    </row>
    <row r="28" spans="1:34">
      <c r="A28" s="17" t="str">
        <f ca="1">A1</f>
        <v>CUout_Broad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28"/>
      <c r="S28" s="28"/>
      <c r="T28" s="28" t="s">
        <v>800</v>
      </c>
    </row>
    <row r="29" spans="1:34" ht="16" thickBot="1">
      <c r="A29" s="18"/>
      <c r="B29" s="19" t="s">
        <v>804</v>
      </c>
      <c r="C29" s="43" t="str">
        <f t="shared" ref="C29:L29" si="14">C2</f>
        <v>D1</v>
      </c>
      <c r="D29" s="43" t="str">
        <f t="shared" si="14"/>
        <v>D2</v>
      </c>
      <c r="E29" s="43" t="str">
        <f t="shared" si="14"/>
        <v>D3</v>
      </c>
      <c r="F29" s="43" t="str">
        <f t="shared" si="14"/>
        <v>U1</v>
      </c>
      <c r="G29" s="43" t="str">
        <f t="shared" si="14"/>
        <v>U2_CindersSludge</v>
      </c>
      <c r="H29" s="43" t="str">
        <f t="shared" si="14"/>
        <v>U2_OilAcidAlkaliPlastic</v>
      </c>
      <c r="I29" s="43" t="str">
        <f t="shared" si="14"/>
        <v>U2_PaperWaste</v>
      </c>
      <c r="J29" s="43" t="str">
        <f t="shared" si="14"/>
        <v>U2_MetalWaste</v>
      </c>
      <c r="K29" s="43" t="str">
        <f t="shared" si="14"/>
        <v>U2_GlassCeramicWaste</v>
      </c>
      <c r="L29" s="43" t="str">
        <f t="shared" si="14"/>
        <v>U2_MiningWasteSlug</v>
      </c>
      <c r="M29" s="43" t="str">
        <f t="shared" ref="M29:S29" si="15">M2</f>
        <v>U2_OthreCU</v>
      </c>
      <c r="N29" s="43" t="str">
        <f t="shared" si="15"/>
        <v>w</v>
      </c>
      <c r="O29" s="43" t="str">
        <f t="shared" ref="O29" si="16">O2</f>
        <v>wo</v>
      </c>
      <c r="P29" s="43" t="str">
        <f t="shared" si="15"/>
        <v>y_house</v>
      </c>
      <c r="Q29" s="43" t="str">
        <f t="shared" si="15"/>
        <v>y_other</v>
      </c>
      <c r="R29" s="43" t="str">
        <f t="shared" si="15"/>
        <v>y_export</v>
      </c>
      <c r="S29" s="43" t="str">
        <f t="shared" si="15"/>
        <v>Wother</v>
      </c>
      <c r="T29" s="45" t="s">
        <v>818</v>
      </c>
    </row>
    <row r="30" spans="1:34" ht="16" thickTop="1">
      <c r="A30" s="17">
        <v>1</v>
      </c>
      <c r="B30" s="20" t="str">
        <f t="shared" ref="B30:B52" si="17">B3</f>
        <v>Agriculture, forestry and fishery</v>
      </c>
      <c r="C30" s="29">
        <f t="shared" ref="C30:S30" si="18">C3*$T$2</f>
        <v>5.1983368349328195E-3</v>
      </c>
      <c r="D30" s="29">
        <f t="shared" si="18"/>
        <v>-0.101285934227462</v>
      </c>
      <c r="E30" s="29">
        <f t="shared" si="18"/>
        <v>-1.35242861608393E-2</v>
      </c>
      <c r="F30" s="29">
        <f t="shared" si="18"/>
        <v>0.409447566645877</v>
      </c>
      <c r="G30" s="29">
        <f t="shared" si="18"/>
        <v>3.6533359150947298E-2</v>
      </c>
      <c r="H30" s="29">
        <f t="shared" si="18"/>
        <v>2.5402559057191004E-3</v>
      </c>
      <c r="I30" s="29">
        <f t="shared" si="18"/>
        <v>0.20158211302997903</v>
      </c>
      <c r="J30" s="29">
        <f t="shared" si="18"/>
        <v>0</v>
      </c>
      <c r="K30" s="29">
        <f t="shared" si="18"/>
        <v>0</v>
      </c>
      <c r="L30" s="29">
        <f t="shared" si="18"/>
        <v>7.7458982981475397E-2</v>
      </c>
      <c r="M30" s="29">
        <f t="shared" si="18"/>
        <v>0.164859724464443</v>
      </c>
      <c r="N30" s="29">
        <f t="shared" si="18"/>
        <v>-0.21710688752206198</v>
      </c>
      <c r="O30" s="29">
        <f t="shared" si="18"/>
        <v>-6.5947659101434492E-2</v>
      </c>
      <c r="P30" s="29">
        <f t="shared" si="18"/>
        <v>6.4940400328524304E-3</v>
      </c>
      <c r="Q30" s="29">
        <f t="shared" si="18"/>
        <v>-1.7493429394296399E-2</v>
      </c>
      <c r="R30" s="29">
        <f t="shared" si="18"/>
        <v>-1.6688725955590698E-2</v>
      </c>
      <c r="S30" s="29">
        <f t="shared" si="18"/>
        <v>0</v>
      </c>
      <c r="T30" s="46">
        <f>SUM(C30:S30)</f>
        <v>0.47206745668454114</v>
      </c>
    </row>
    <row r="31" spans="1:34">
      <c r="A31" s="17">
        <v>2</v>
      </c>
      <c r="B31" s="20" t="str">
        <f t="shared" si="17"/>
        <v>Foods &amp; Beverages</v>
      </c>
      <c r="C31" s="29">
        <f t="shared" ref="C31:S31" si="19">C4*$T$2</f>
        <v>-4.54551185461282E-4</v>
      </c>
      <c r="D31" s="29">
        <f t="shared" si="19"/>
        <v>1.4958027909221601E-3</v>
      </c>
      <c r="E31" s="29">
        <f t="shared" si="19"/>
        <v>-3.9820048915667499E-4</v>
      </c>
      <c r="F31" s="29">
        <f t="shared" si="19"/>
        <v>2.3968239822488201E-2</v>
      </c>
      <c r="G31" s="29">
        <f t="shared" si="19"/>
        <v>1.7552704721232201E-2</v>
      </c>
      <c r="H31" s="29">
        <f t="shared" si="19"/>
        <v>0.25120412967029199</v>
      </c>
      <c r="I31" s="29">
        <f t="shared" si="19"/>
        <v>1.82450048887071E-2</v>
      </c>
      <c r="J31" s="29">
        <f t="shared" si="19"/>
        <v>0</v>
      </c>
      <c r="K31" s="29">
        <f t="shared" si="19"/>
        <v>1.3772430115309602</v>
      </c>
      <c r="L31" s="29">
        <f t="shared" si="19"/>
        <v>2.1166952382614701E-3</v>
      </c>
      <c r="M31" s="29">
        <f t="shared" si="19"/>
        <v>7.1046060963130708E-2</v>
      </c>
      <c r="N31" s="29">
        <f t="shared" si="19"/>
        <v>-0.11122972894160099</v>
      </c>
      <c r="O31" s="29">
        <f t="shared" si="19"/>
        <v>5.6041850355646405E-2</v>
      </c>
      <c r="P31" s="29">
        <f t="shared" si="19"/>
        <v>-0.20875048416310202</v>
      </c>
      <c r="Q31" s="29">
        <f t="shared" si="19"/>
        <v>5.2648234951223798E-3</v>
      </c>
      <c r="R31" s="29">
        <f t="shared" si="19"/>
        <v>-2.0473695408950599E-2</v>
      </c>
      <c r="S31" s="29">
        <f t="shared" si="19"/>
        <v>0</v>
      </c>
      <c r="T31" s="46">
        <f t="shared" ref="T31:T52" si="20">SUM(C31:S31)</f>
        <v>1.4828716632884913</v>
      </c>
    </row>
    <row r="32" spans="1:34">
      <c r="A32" s="17">
        <v>3</v>
      </c>
      <c r="B32" s="20" t="str">
        <f t="shared" si="17"/>
        <v>Textile products</v>
      </c>
      <c r="C32" s="29">
        <f t="shared" ref="C32:S32" si="21">C5*$T$2</f>
        <v>-7.1863324439908104E-4</v>
      </c>
      <c r="D32" s="29">
        <f t="shared" si="21"/>
        <v>4.8647730667389401E-3</v>
      </c>
      <c r="E32" s="29">
        <f t="shared" si="21"/>
        <v>1.17476174655184E-3</v>
      </c>
      <c r="F32" s="29">
        <f t="shared" si="21"/>
        <v>-1.3024684859355802E-2</v>
      </c>
      <c r="G32" s="29">
        <f t="shared" si="21"/>
        <v>3.3370005140548299E-4</v>
      </c>
      <c r="H32" s="29">
        <f t="shared" si="21"/>
        <v>2.2176768724901903E-5</v>
      </c>
      <c r="I32" s="29">
        <f t="shared" si="21"/>
        <v>0</v>
      </c>
      <c r="J32" s="29">
        <f t="shared" si="21"/>
        <v>0</v>
      </c>
      <c r="K32" s="29">
        <f t="shared" si="21"/>
        <v>0</v>
      </c>
      <c r="L32" s="29">
        <f t="shared" si="21"/>
        <v>3.7109582315159002E-4</v>
      </c>
      <c r="M32" s="29">
        <f t="shared" si="21"/>
        <v>1.42772722730972E-3</v>
      </c>
      <c r="N32" s="29">
        <f t="shared" si="21"/>
        <v>-1.0321218382277E-2</v>
      </c>
      <c r="O32" s="29">
        <f t="shared" ref="O32" si="22">O5*$T$2</f>
        <v>1.68505378604656E-2</v>
      </c>
      <c r="P32" s="29">
        <f t="shared" si="21"/>
        <v>6.5637304488442294E-3</v>
      </c>
      <c r="Q32" s="29">
        <f t="shared" si="21"/>
        <v>-5.4253029338566204E-3</v>
      </c>
      <c r="R32" s="29">
        <f t="shared" si="21"/>
        <v>-9.7986733758836909E-4</v>
      </c>
      <c r="S32" s="29">
        <f t="shared" si="21"/>
        <v>0</v>
      </c>
      <c r="T32" s="46">
        <f t="shared" si="20"/>
        <v>1.1387962357154344E-3</v>
      </c>
    </row>
    <row r="33" spans="1:20">
      <c r="A33" s="17">
        <v>4</v>
      </c>
      <c r="B33" s="20" t="str">
        <f t="shared" si="17"/>
        <v>Pulp, paper &amp; wooden products</v>
      </c>
      <c r="C33" s="29">
        <f t="shared" ref="C33:S33" si="23">C6*$T$2</f>
        <v>1.0936123626894799E-2</v>
      </c>
      <c r="D33" s="29">
        <f t="shared" si="23"/>
        <v>5.7821011341651102E-2</v>
      </c>
      <c r="E33" s="29">
        <f t="shared" si="23"/>
        <v>6.9129249044946905E-4</v>
      </c>
      <c r="F33" s="29">
        <f t="shared" si="23"/>
        <v>-0.17315301036797701</v>
      </c>
      <c r="G33" s="29">
        <f t="shared" si="23"/>
        <v>0.37908229999034204</v>
      </c>
      <c r="H33" s="29">
        <f t="shared" si="23"/>
        <v>1.7488769002437201E-2</v>
      </c>
      <c r="I33" s="29">
        <f t="shared" si="23"/>
        <v>0.10680324179562201</v>
      </c>
      <c r="J33" s="29">
        <f t="shared" si="23"/>
        <v>0</v>
      </c>
      <c r="K33" s="29">
        <f t="shared" si="23"/>
        <v>0</v>
      </c>
      <c r="L33" s="29">
        <f t="shared" si="23"/>
        <v>0.294659044873406</v>
      </c>
      <c r="M33" s="29">
        <f t="shared" si="23"/>
        <v>0.69772218549375598</v>
      </c>
      <c r="N33" s="29">
        <f t="shared" si="23"/>
        <v>-2.1958871340533499E-2</v>
      </c>
      <c r="O33" s="29">
        <f t="shared" ref="O33" si="24">O6*$T$2</f>
        <v>6.9576230714035903E-2</v>
      </c>
      <c r="P33" s="29">
        <f t="shared" si="23"/>
        <v>-3.18807555808548E-3</v>
      </c>
      <c r="Q33" s="29">
        <f t="shared" si="23"/>
        <v>1.33026343753893E-2</v>
      </c>
      <c r="R33" s="29">
        <f t="shared" si="23"/>
        <v>3.0765787284281101E-2</v>
      </c>
      <c r="S33" s="29">
        <f t="shared" si="23"/>
        <v>0</v>
      </c>
      <c r="T33" s="46">
        <f t="shared" si="20"/>
        <v>1.4805486637216687</v>
      </c>
    </row>
    <row r="34" spans="1:20">
      <c r="A34" s="17">
        <v>5</v>
      </c>
      <c r="B34" s="20" t="str">
        <f t="shared" si="17"/>
        <v>Chemical products</v>
      </c>
      <c r="C34" s="29">
        <f t="shared" ref="C34:S34" si="25">C7*$T$2</f>
        <v>1.33501129266219E-2</v>
      </c>
      <c r="D34" s="29">
        <f t="shared" si="25"/>
        <v>1.60881614716449E-2</v>
      </c>
      <c r="E34" s="29">
        <f t="shared" si="25"/>
        <v>1.2834982271749901E-3</v>
      </c>
      <c r="F34" s="29">
        <f t="shared" si="25"/>
        <v>-1.86624620421472E-2</v>
      </c>
      <c r="G34" s="29">
        <f t="shared" si="25"/>
        <v>1.8253218991491002E-2</v>
      </c>
      <c r="H34" s="29">
        <f t="shared" si="25"/>
        <v>1.49333751739289E-3</v>
      </c>
      <c r="I34" s="29">
        <f t="shared" si="25"/>
        <v>0</v>
      </c>
      <c r="J34" s="29">
        <f t="shared" si="25"/>
        <v>-1.2077326688509399E-3</v>
      </c>
      <c r="K34" s="29">
        <f t="shared" si="25"/>
        <v>0</v>
      </c>
      <c r="L34" s="29">
        <f t="shared" si="25"/>
        <v>8.4181767914311405E-3</v>
      </c>
      <c r="M34" s="29">
        <f t="shared" si="25"/>
        <v>7.5329742156732396E-2</v>
      </c>
      <c r="N34" s="29">
        <f t="shared" si="25"/>
        <v>0.23165730437475601</v>
      </c>
      <c r="O34" s="29">
        <f t="shared" ref="O34" si="26">O7*$T$2</f>
        <v>-2.9309254984555299E-4</v>
      </c>
      <c r="P34" s="29">
        <f t="shared" si="25"/>
        <v>-3.0425693017507899E-3</v>
      </c>
      <c r="Q34" s="29">
        <f t="shared" si="25"/>
        <v>5.5053447913588896E-3</v>
      </c>
      <c r="R34" s="29">
        <f t="shared" si="25"/>
        <v>1.51599728312884E-2</v>
      </c>
      <c r="S34" s="29">
        <f t="shared" si="25"/>
        <v>0</v>
      </c>
      <c r="T34" s="46">
        <f t="shared" si="20"/>
        <v>0.36333301351729808</v>
      </c>
    </row>
    <row r="35" spans="1:20">
      <c r="A35" s="17">
        <v>6</v>
      </c>
      <c r="B35" s="20" t="str">
        <f t="shared" si="17"/>
        <v>Petroleum &amp; coal products</v>
      </c>
      <c r="C35" s="29">
        <f t="shared" ref="C35:S35" si="27">C8*$T$2</f>
        <v>5.0810491418469298E-3</v>
      </c>
      <c r="D35" s="29">
        <f t="shared" si="27"/>
        <v>9.2124213234023899E-4</v>
      </c>
      <c r="E35" s="29">
        <f t="shared" si="27"/>
        <v>-1.32002122025227E-3</v>
      </c>
      <c r="F35" s="29">
        <f t="shared" si="27"/>
        <v>2.9958687610274499E-2</v>
      </c>
      <c r="G35" s="29">
        <f t="shared" si="27"/>
        <v>-2.8487182846676097E-2</v>
      </c>
      <c r="H35" s="29">
        <f t="shared" si="27"/>
        <v>-2.1863801800409699E-3</v>
      </c>
      <c r="I35" s="29">
        <f t="shared" si="27"/>
        <v>0</v>
      </c>
      <c r="J35" s="29">
        <f t="shared" si="27"/>
        <v>0</v>
      </c>
      <c r="K35" s="29">
        <f t="shared" si="27"/>
        <v>0</v>
      </c>
      <c r="L35" s="29">
        <f t="shared" si="27"/>
        <v>-0.128310068213881</v>
      </c>
      <c r="M35" s="29">
        <f t="shared" si="27"/>
        <v>-0.144339990950242</v>
      </c>
      <c r="N35" s="29">
        <f t="shared" si="27"/>
        <v>-0.23242905263177399</v>
      </c>
      <c r="O35" s="29">
        <f t="shared" ref="O35" si="28">O8*$T$2</f>
        <v>0</v>
      </c>
      <c r="P35" s="29">
        <f t="shared" si="27"/>
        <v>3.4392580271952501E-3</v>
      </c>
      <c r="Q35" s="29">
        <f t="shared" si="27"/>
        <v>-5.278708774758E-3</v>
      </c>
      <c r="R35" s="29">
        <f t="shared" si="27"/>
        <v>-2.3482482405514102E-3</v>
      </c>
      <c r="S35" s="29">
        <f t="shared" si="27"/>
        <v>0</v>
      </c>
      <c r="T35" s="46">
        <f t="shared" si="20"/>
        <v>-0.50529941614651896</v>
      </c>
    </row>
    <row r="36" spans="1:20">
      <c r="A36" s="17">
        <v>7</v>
      </c>
      <c r="B36" s="20" t="str">
        <f t="shared" si="17"/>
        <v>Plastic &amp; rubber products</v>
      </c>
      <c r="C36" s="29">
        <f t="shared" ref="C36:S36" si="29">C9*$T$2</f>
        <v>-1.00342532581207E-2</v>
      </c>
      <c r="D36" s="29">
        <f t="shared" si="29"/>
        <v>5.4774847106196803E-2</v>
      </c>
      <c r="E36" s="29">
        <f t="shared" si="29"/>
        <v>1.4314392803788101E-4</v>
      </c>
      <c r="F36" s="29">
        <f t="shared" si="29"/>
        <v>5.1281996177930901E-3</v>
      </c>
      <c r="G36" s="29">
        <f t="shared" si="29"/>
        <v>-0.28936165522205598</v>
      </c>
      <c r="H36" s="29">
        <f t="shared" si="29"/>
        <v>0.23199154802816402</v>
      </c>
      <c r="I36" s="29">
        <f t="shared" si="29"/>
        <v>0</v>
      </c>
      <c r="J36" s="29">
        <f t="shared" si="29"/>
        <v>0</v>
      </c>
      <c r="K36" s="29">
        <f t="shared" si="29"/>
        <v>0</v>
      </c>
      <c r="L36" s="29">
        <f t="shared" si="29"/>
        <v>-0.9045057127459909</v>
      </c>
      <c r="M36" s="29">
        <f t="shared" si="29"/>
        <v>-1.37353331747436</v>
      </c>
      <c r="N36" s="29">
        <f t="shared" si="29"/>
        <v>-9.3797486321240103E-2</v>
      </c>
      <c r="O36" s="29">
        <f t="shared" ref="O36" si="30">O9*$T$2</f>
        <v>-8.6997035781097298E-3</v>
      </c>
      <c r="P36" s="29">
        <f t="shared" si="29"/>
        <v>9.2875827965629397E-3</v>
      </c>
      <c r="Q36" s="29">
        <f t="shared" si="29"/>
        <v>-2.1750930379743801E-2</v>
      </c>
      <c r="R36" s="29">
        <f t="shared" si="29"/>
        <v>5.4437654789393801E-3</v>
      </c>
      <c r="S36" s="29">
        <f t="shared" si="29"/>
        <v>0</v>
      </c>
      <c r="T36" s="46">
        <f t="shared" si="20"/>
        <v>-2.394913972023927</v>
      </c>
    </row>
    <row r="37" spans="1:20">
      <c r="A37" s="17">
        <v>8</v>
      </c>
      <c r="B37" s="20" t="str">
        <f t="shared" si="17"/>
        <v>Ceramic, stone &amp; clay products</v>
      </c>
      <c r="C37" s="29">
        <f t="shared" ref="C37:S37" si="31">C10*$T$2</f>
        <v>1.11402679596165E-2</v>
      </c>
      <c r="D37" s="29">
        <f t="shared" si="31"/>
        <v>4.3158282156893303E-2</v>
      </c>
      <c r="E37" s="29">
        <f t="shared" si="31"/>
        <v>7.1259088213815303E-4</v>
      </c>
      <c r="F37" s="29">
        <f t="shared" si="31"/>
        <v>0.11611061377867801</v>
      </c>
      <c r="G37" s="29">
        <f t="shared" si="31"/>
        <v>0.10175709932201799</v>
      </c>
      <c r="H37" s="29">
        <f t="shared" si="31"/>
        <v>1.8125786023462803E-2</v>
      </c>
      <c r="I37" s="29">
        <f t="shared" si="31"/>
        <v>1.43907248943905E-2</v>
      </c>
      <c r="J37" s="29">
        <f t="shared" si="31"/>
        <v>-2.9327898193320897E-7</v>
      </c>
      <c r="K37" s="29">
        <f t="shared" si="31"/>
        <v>0</v>
      </c>
      <c r="L37" s="29">
        <f t="shared" si="31"/>
        <v>-0.28470383320246301</v>
      </c>
      <c r="M37" s="29">
        <f t="shared" si="31"/>
        <v>4.5549195045579298E-2</v>
      </c>
      <c r="N37" s="29">
        <f t="shared" si="31"/>
        <v>-0.57442945826862601</v>
      </c>
      <c r="O37" s="29">
        <f t="shared" ref="O37" si="32">O10*$T$2</f>
        <v>3.9364498074487796E-3</v>
      </c>
      <c r="P37" s="29">
        <f t="shared" si="31"/>
        <v>-5.1871464565845802E-3</v>
      </c>
      <c r="Q37" s="29">
        <f t="shared" si="31"/>
        <v>1.9962162569282099E-2</v>
      </c>
      <c r="R37" s="29">
        <f t="shared" si="31"/>
        <v>8.4448777036007401E-3</v>
      </c>
      <c r="S37" s="29">
        <f t="shared" si="31"/>
        <v>0</v>
      </c>
      <c r="T37" s="46">
        <f t="shared" si="20"/>
        <v>-0.4810326810635473</v>
      </c>
    </row>
    <row r="38" spans="1:20">
      <c r="A38" s="17">
        <v>9</v>
      </c>
      <c r="B38" s="20" t="str">
        <f t="shared" si="17"/>
        <v>Iron &amp; steel</v>
      </c>
      <c r="C38" s="29">
        <f t="shared" ref="C38:S38" si="33">C11*$T$2</f>
        <v>-3.7867423886809304E-2</v>
      </c>
      <c r="D38" s="29">
        <f t="shared" si="33"/>
        <v>0.186813545866125</v>
      </c>
      <c r="E38" s="29">
        <f t="shared" si="33"/>
        <v>-6.2958485789538199E-4</v>
      </c>
      <c r="F38" s="29">
        <f t="shared" si="33"/>
        <v>-0.943303589208634</v>
      </c>
      <c r="G38" s="29">
        <f t="shared" si="33"/>
        <v>-0.21895072363251497</v>
      </c>
      <c r="H38" s="29">
        <f t="shared" si="33"/>
        <v>-7.9415041979626396E-3</v>
      </c>
      <c r="I38" s="29">
        <f t="shared" si="33"/>
        <v>0</v>
      </c>
      <c r="J38" s="29">
        <f t="shared" si="33"/>
        <v>-0.67920505438131895</v>
      </c>
      <c r="K38" s="29">
        <f t="shared" si="33"/>
        <v>0</v>
      </c>
      <c r="L38" s="29">
        <f t="shared" si="33"/>
        <v>-1.0222998987966101</v>
      </c>
      <c r="M38" s="29">
        <f t="shared" si="33"/>
        <v>-1.11792630880354</v>
      </c>
      <c r="N38" s="29">
        <f t="shared" si="33"/>
        <v>1.1882102326775701</v>
      </c>
      <c r="O38" s="29">
        <f t="shared" ref="O38" si="34">O11*$T$2</f>
        <v>0</v>
      </c>
      <c r="P38" s="29">
        <f t="shared" si="33"/>
        <v>-5.8721378626280796E-6</v>
      </c>
      <c r="Q38" s="29">
        <f t="shared" si="33"/>
        <v>-0.19048684836864802</v>
      </c>
      <c r="R38" s="29">
        <f t="shared" si="33"/>
        <v>-1.9508530163814701E-2</v>
      </c>
      <c r="S38" s="29">
        <f t="shared" si="33"/>
        <v>0</v>
      </c>
      <c r="T38" s="46">
        <f t="shared" si="20"/>
        <v>-2.8631015598919154</v>
      </c>
    </row>
    <row r="39" spans="1:20">
      <c r="A39" s="17">
        <v>10</v>
      </c>
      <c r="B39" s="20" t="str">
        <f t="shared" si="17"/>
        <v>Non-ferrous metals</v>
      </c>
      <c r="C39" s="29">
        <f t="shared" ref="C39:S39" si="35">C12*$T$2</f>
        <v>-1.77429676843816E-3</v>
      </c>
      <c r="D39" s="29">
        <f t="shared" si="35"/>
        <v>-0.144321822928488</v>
      </c>
      <c r="E39" s="29">
        <f t="shared" si="35"/>
        <v>-1.8683089759742898E-3</v>
      </c>
      <c r="F39" s="29">
        <f t="shared" si="35"/>
        <v>-1.6408002343262802E-3</v>
      </c>
      <c r="G39" s="29">
        <f t="shared" si="35"/>
        <v>0.43727382890089694</v>
      </c>
      <c r="H39" s="29">
        <f t="shared" si="35"/>
        <v>3.78875180966598E-2</v>
      </c>
      <c r="I39" s="29">
        <f t="shared" si="35"/>
        <v>3.6227401826129401E-3</v>
      </c>
      <c r="J39" s="29">
        <f t="shared" si="35"/>
        <v>3.47184280358281E-2</v>
      </c>
      <c r="K39" s="29">
        <f t="shared" si="35"/>
        <v>1.2990829449333101E-4</v>
      </c>
      <c r="L39" s="29">
        <f t="shared" si="35"/>
        <v>0.76791265284014798</v>
      </c>
      <c r="M39" s="29">
        <f t="shared" si="35"/>
        <v>1.9035701217498</v>
      </c>
      <c r="N39" s="29">
        <f t="shared" si="35"/>
        <v>0.129148184457092</v>
      </c>
      <c r="O39" s="29">
        <f t="shared" ref="O39" si="36">O12*$T$2</f>
        <v>0</v>
      </c>
      <c r="P39" s="29">
        <f t="shared" si="35"/>
        <v>-1.583474007022E-2</v>
      </c>
      <c r="Q39" s="29">
        <f t="shared" si="35"/>
        <v>-8.8222446206917202E-2</v>
      </c>
      <c r="R39" s="29">
        <f t="shared" si="35"/>
        <v>-0.238805350059622</v>
      </c>
      <c r="S39" s="29">
        <f t="shared" si="35"/>
        <v>0</v>
      </c>
      <c r="T39" s="46">
        <f t="shared" si="20"/>
        <v>2.821795617313545</v>
      </c>
    </row>
    <row r="40" spans="1:20">
      <c r="A40" s="17">
        <v>11</v>
      </c>
      <c r="B40" s="20" t="str">
        <f t="shared" si="17"/>
        <v>Metal products</v>
      </c>
      <c r="C40" s="29">
        <f t="shared" ref="C40:S40" si="37">C13*$T$2</f>
        <v>-2.4001943227901501E-3</v>
      </c>
      <c r="D40" s="29">
        <f t="shared" si="37"/>
        <v>-0.21122137525478002</v>
      </c>
      <c r="E40" s="29">
        <f t="shared" si="37"/>
        <v>9.9309601871222508E-4</v>
      </c>
      <c r="F40" s="29">
        <f t="shared" si="37"/>
        <v>-5.4340721811330702E-3</v>
      </c>
      <c r="G40" s="29">
        <f t="shared" si="37"/>
        <v>1.0962812201690599E-2</v>
      </c>
      <c r="H40" s="29">
        <f t="shared" si="37"/>
        <v>7.7190036982294197E-4</v>
      </c>
      <c r="I40" s="29">
        <f t="shared" si="37"/>
        <v>0</v>
      </c>
      <c r="J40" s="29">
        <f t="shared" si="37"/>
        <v>0</v>
      </c>
      <c r="K40" s="29">
        <f t="shared" si="37"/>
        <v>0</v>
      </c>
      <c r="L40" s="29">
        <f t="shared" si="37"/>
        <v>2.64139203343908E-2</v>
      </c>
      <c r="M40" s="29">
        <f t="shared" si="37"/>
        <v>5.0211162186581303E-2</v>
      </c>
      <c r="N40" s="29">
        <f t="shared" si="37"/>
        <v>1.7380155976782202E-2</v>
      </c>
      <c r="O40" s="29">
        <f t="shared" ref="O40" si="38">O13*$T$2</f>
        <v>2.1965453431588302E-3</v>
      </c>
      <c r="P40" s="29">
        <f t="shared" si="37"/>
        <v>-4.0815843826687605E-3</v>
      </c>
      <c r="Q40" s="29">
        <f t="shared" si="37"/>
        <v>-3.04031425727963E-3</v>
      </c>
      <c r="R40" s="29">
        <f t="shared" si="37"/>
        <v>-4.2575995279542405E-4</v>
      </c>
      <c r="S40" s="29">
        <f t="shared" si="37"/>
        <v>0</v>
      </c>
      <c r="T40" s="46">
        <f t="shared" si="20"/>
        <v>-0.11767370792030814</v>
      </c>
    </row>
    <row r="41" spans="1:20">
      <c r="A41" s="17">
        <v>12</v>
      </c>
      <c r="B41" s="20" t="str">
        <f t="shared" si="17"/>
        <v>Mechanical machinery</v>
      </c>
      <c r="C41" s="29">
        <f t="shared" ref="C41:S41" si="39">C14*$T$2</f>
        <v>3.79267002415013E-3</v>
      </c>
      <c r="D41" s="29">
        <f t="shared" si="39"/>
        <v>-0.122626300098562</v>
      </c>
      <c r="E41" s="29">
        <f t="shared" si="39"/>
        <v>2.6545491942764898E-3</v>
      </c>
      <c r="F41" s="29">
        <f t="shared" si="39"/>
        <v>-6.3786536813474598E-2</v>
      </c>
      <c r="G41" s="29">
        <f t="shared" si="39"/>
        <v>0</v>
      </c>
      <c r="H41" s="29">
        <f t="shared" si="39"/>
        <v>0</v>
      </c>
      <c r="I41" s="29">
        <f t="shared" si="39"/>
        <v>0</v>
      </c>
      <c r="J41" s="29">
        <f t="shared" si="39"/>
        <v>0</v>
      </c>
      <c r="K41" s="29">
        <f t="shared" si="39"/>
        <v>0</v>
      </c>
      <c r="L41" s="29">
        <f t="shared" si="39"/>
        <v>0</v>
      </c>
      <c r="M41" s="29">
        <f t="shared" si="39"/>
        <v>0</v>
      </c>
      <c r="N41" s="29">
        <f t="shared" si="39"/>
        <v>0.34334170903573397</v>
      </c>
      <c r="O41" s="29">
        <f t="shared" ref="O41" si="40">O14*$T$2</f>
        <v>8.5619302510282491E-3</v>
      </c>
      <c r="P41" s="29">
        <f t="shared" si="39"/>
        <v>-2.2287486060246201E-4</v>
      </c>
      <c r="Q41" s="29">
        <f t="shared" si="39"/>
        <v>1.02761185878931E-2</v>
      </c>
      <c r="R41" s="29">
        <f t="shared" si="39"/>
        <v>1.3270343819001299E-3</v>
      </c>
      <c r="S41" s="29">
        <f t="shared" si="39"/>
        <v>0</v>
      </c>
      <c r="T41" s="46">
        <f t="shared" si="20"/>
        <v>0.18331829970234301</v>
      </c>
    </row>
    <row r="42" spans="1:20">
      <c r="A42" s="17">
        <v>13</v>
      </c>
      <c r="B42" s="20" t="str">
        <f t="shared" si="17"/>
        <v>Electrical equipment</v>
      </c>
      <c r="C42" s="29">
        <f t="shared" ref="C42:S42" si="41">C15*$T$2</f>
        <v>4.38375054973889E-2</v>
      </c>
      <c r="D42" s="29">
        <f t="shared" si="41"/>
        <v>-0.45417110101246999</v>
      </c>
      <c r="E42" s="29">
        <f t="shared" si="41"/>
        <v>9.845077609252911E-3</v>
      </c>
      <c r="F42" s="29">
        <f t="shared" si="41"/>
        <v>6.9695593235732808E-2</v>
      </c>
      <c r="G42" s="29">
        <f t="shared" si="41"/>
        <v>-2.5430260342879101E-3</v>
      </c>
      <c r="H42" s="29">
        <f t="shared" si="41"/>
        <v>-1.9077716630488999E-4</v>
      </c>
      <c r="I42" s="29">
        <f t="shared" si="41"/>
        <v>0</v>
      </c>
      <c r="J42" s="29">
        <f t="shared" si="41"/>
        <v>0</v>
      </c>
      <c r="K42" s="29">
        <f t="shared" si="41"/>
        <v>0</v>
      </c>
      <c r="L42" s="29">
        <f t="shared" si="41"/>
        <v>-1.00800810047683E-2</v>
      </c>
      <c r="M42" s="29">
        <f t="shared" si="41"/>
        <v>-1.25682086820711E-2</v>
      </c>
      <c r="N42" s="29">
        <f t="shared" si="41"/>
        <v>2.2307750586187201E-2</v>
      </c>
      <c r="O42" s="29">
        <f t="shared" ref="O42" si="42">O15*$T$2</f>
        <v>4.0532435314345498E-3</v>
      </c>
      <c r="P42" s="29">
        <f t="shared" si="41"/>
        <v>3.4447868188493401E-2</v>
      </c>
      <c r="Q42" s="29">
        <f t="shared" si="41"/>
        <v>-6.5413845752604408E-3</v>
      </c>
      <c r="R42" s="29">
        <f t="shared" si="41"/>
        <v>9.6358431162798006E-2</v>
      </c>
      <c r="S42" s="29">
        <f t="shared" si="41"/>
        <v>0</v>
      </c>
      <c r="T42" s="46">
        <f t="shared" si="20"/>
        <v>-0.20554910866387482</v>
      </c>
    </row>
    <row r="43" spans="1:20">
      <c r="A43" s="17">
        <v>14</v>
      </c>
      <c r="B43" s="20" t="str">
        <f t="shared" si="17"/>
        <v>Transport equipment</v>
      </c>
      <c r="C43" s="29">
        <f t="shared" ref="C43:S43" si="43">C16*$T$2</f>
        <v>1.25345341167022E-2</v>
      </c>
      <c r="D43" s="29">
        <f t="shared" si="43"/>
        <v>-7.1334208259376405E-2</v>
      </c>
      <c r="E43" s="29">
        <f t="shared" si="43"/>
        <v>-7.03800296777469E-4</v>
      </c>
      <c r="F43" s="29">
        <f t="shared" si="43"/>
        <v>3.7365779509917997E-3</v>
      </c>
      <c r="G43" s="29">
        <f t="shared" si="43"/>
        <v>-1.1513330076138001E-2</v>
      </c>
      <c r="H43" s="29">
        <f t="shared" si="43"/>
        <v>-8.7955952909218892E-4</v>
      </c>
      <c r="I43" s="29">
        <f t="shared" si="43"/>
        <v>0</v>
      </c>
      <c r="J43" s="29">
        <f t="shared" si="43"/>
        <v>0</v>
      </c>
      <c r="K43" s="29">
        <f t="shared" si="43"/>
        <v>0</v>
      </c>
      <c r="L43" s="29">
        <f t="shared" si="43"/>
        <v>-5.0346656029601103E-2</v>
      </c>
      <c r="M43" s="29">
        <f t="shared" si="43"/>
        <v>-5.7985459163125905E-2</v>
      </c>
      <c r="N43" s="29">
        <f t="shared" si="43"/>
        <v>8.6866984474124498E-2</v>
      </c>
      <c r="O43" s="29">
        <f t="shared" ref="O43" si="44">O16*$T$2</f>
        <v>1.13866835206974E-2</v>
      </c>
      <c r="P43" s="29">
        <f t="shared" si="43"/>
        <v>0.12370974783552199</v>
      </c>
      <c r="Q43" s="29">
        <f t="shared" si="43"/>
        <v>3.3218389842447099E-2</v>
      </c>
      <c r="R43" s="29">
        <f t="shared" si="43"/>
        <v>4.0840467111180603E-3</v>
      </c>
      <c r="S43" s="29">
        <f t="shared" si="43"/>
        <v>0</v>
      </c>
      <c r="T43" s="46">
        <f t="shared" si="20"/>
        <v>8.2773951097491985E-2</v>
      </c>
    </row>
    <row r="44" spans="1:20">
      <c r="A44" s="17">
        <v>15</v>
      </c>
      <c r="B44" s="20" t="str">
        <f t="shared" si="17"/>
        <v>Other industrial products</v>
      </c>
      <c r="C44" s="29">
        <f t="shared" ref="C44:S44" si="45">C17*$T$2</f>
        <v>-5.4827019382573403E-3</v>
      </c>
      <c r="D44" s="29">
        <f t="shared" si="45"/>
        <v>-0.19400289932128401</v>
      </c>
      <c r="E44" s="29">
        <f t="shared" si="45"/>
        <v>-1.2823842374301E-3</v>
      </c>
      <c r="F44" s="29">
        <f t="shared" si="45"/>
        <v>3.1109521258263297E-2</v>
      </c>
      <c r="G44" s="29">
        <f t="shared" si="45"/>
        <v>9.8479927085892691E-5</v>
      </c>
      <c r="H44" s="29">
        <f t="shared" si="45"/>
        <v>6.8165675372600099E-6</v>
      </c>
      <c r="I44" s="29">
        <f t="shared" si="45"/>
        <v>-3.5422111202160201E-4</v>
      </c>
      <c r="J44" s="29">
        <f t="shared" si="45"/>
        <v>0</v>
      </c>
      <c r="K44" s="29">
        <f t="shared" si="45"/>
        <v>0</v>
      </c>
      <c r="L44" s="29">
        <f t="shared" si="45"/>
        <v>1.9833234620508799E-4</v>
      </c>
      <c r="M44" s="29">
        <f t="shared" si="45"/>
        <v>4.4201328451548604E-4</v>
      </c>
      <c r="N44" s="29">
        <f t="shared" si="45"/>
        <v>1.0431984486116701E-2</v>
      </c>
      <c r="O44" s="29">
        <f t="shared" ref="O44" si="46">O17*$T$2</f>
        <v>5.8649466304558405E-3</v>
      </c>
      <c r="P44" s="29">
        <f t="shared" si="45"/>
        <v>2.13392880212426E-3</v>
      </c>
      <c r="Q44" s="29">
        <f t="shared" si="45"/>
        <v>-4.6373231555370004E-3</v>
      </c>
      <c r="R44" s="29">
        <f t="shared" si="45"/>
        <v>2.2167249447823103E-3</v>
      </c>
      <c r="S44" s="29">
        <f t="shared" si="45"/>
        <v>0</v>
      </c>
      <c r="T44" s="46">
        <f t="shared" si="20"/>
        <v>-0.1532567815174439</v>
      </c>
    </row>
    <row r="45" spans="1:20">
      <c r="A45" s="17">
        <v>16</v>
      </c>
      <c r="B45" s="20" t="str">
        <f t="shared" si="17"/>
        <v>Construction</v>
      </c>
      <c r="C45" s="29">
        <f t="shared" ref="C45:S45" si="47">C18*$T$2</f>
        <v>2.38192197856852E-2</v>
      </c>
      <c r="D45" s="29">
        <f t="shared" si="47"/>
        <v>-8.1547318343128991E-2</v>
      </c>
      <c r="E45" s="29">
        <f t="shared" si="47"/>
        <v>1.3722437346553701E-2</v>
      </c>
      <c r="F45" s="29">
        <f t="shared" si="47"/>
        <v>2.2400756866307901E-2</v>
      </c>
      <c r="G45" s="29">
        <f t="shared" si="47"/>
        <v>1.09616883531973E-2</v>
      </c>
      <c r="H45" s="29">
        <f t="shared" si="47"/>
        <v>7.711017015957219E-4</v>
      </c>
      <c r="I45" s="29">
        <f t="shared" si="47"/>
        <v>2.2587470246093698E-4</v>
      </c>
      <c r="J45" s="29">
        <f t="shared" si="47"/>
        <v>0</v>
      </c>
      <c r="K45" s="29">
        <f t="shared" si="47"/>
        <v>0</v>
      </c>
      <c r="L45" s="29">
        <f t="shared" si="47"/>
        <v>2.6205233098511901E-2</v>
      </c>
      <c r="M45" s="29">
        <f t="shared" si="47"/>
        <v>5.0156480437572599E-2</v>
      </c>
      <c r="N45" s="29">
        <f t="shared" si="47"/>
        <v>-0.26016897847603498</v>
      </c>
      <c r="O45" s="29">
        <f t="shared" ref="O45" si="48">O18*$T$2</f>
        <v>3.9624735893178395E-3</v>
      </c>
      <c r="P45" s="29">
        <f t="shared" si="47"/>
        <v>0</v>
      </c>
      <c r="Q45" s="29">
        <f t="shared" si="47"/>
        <v>0</v>
      </c>
      <c r="R45" s="29">
        <f t="shared" si="47"/>
        <v>0</v>
      </c>
      <c r="S45" s="29">
        <f t="shared" si="47"/>
        <v>0</v>
      </c>
      <c r="T45" s="46">
        <f t="shared" si="20"/>
        <v>-0.18949103093796088</v>
      </c>
    </row>
    <row r="46" spans="1:20">
      <c r="A46" s="17">
        <v>17</v>
      </c>
      <c r="B46" s="20" t="str">
        <f t="shared" si="17"/>
        <v>Utility</v>
      </c>
      <c r="C46" s="29">
        <f t="shared" ref="C46:S52" si="49">C19*$T$2</f>
        <v>0.288041481106589</v>
      </c>
      <c r="D46" s="29">
        <f t="shared" si="49"/>
        <v>2.5184060680053199E-2</v>
      </c>
      <c r="E46" s="29">
        <f t="shared" si="49"/>
        <v>-3.9935686007856901E-2</v>
      </c>
      <c r="F46" s="29">
        <f t="shared" si="49"/>
        <v>-7.1780733301846006E-2</v>
      </c>
      <c r="G46" s="29">
        <f t="shared" si="49"/>
        <v>0.19062567363316202</v>
      </c>
      <c r="H46" s="29">
        <f t="shared" si="49"/>
        <v>1.28500524236518E-2</v>
      </c>
      <c r="I46" s="29">
        <f t="shared" si="49"/>
        <v>2.5323246761505502E-2</v>
      </c>
      <c r="J46" s="29">
        <f t="shared" si="49"/>
        <v>0</v>
      </c>
      <c r="K46" s="29">
        <f t="shared" si="49"/>
        <v>0</v>
      </c>
      <c r="L46" s="29">
        <f t="shared" si="49"/>
        <v>0.27204129752848399</v>
      </c>
      <c r="M46" s="29">
        <f t="shared" si="49"/>
        <v>0.82959315275333601</v>
      </c>
      <c r="N46" s="29">
        <f t="shared" ref="N46:O46" si="50">N19*$T$2</f>
        <v>-0.74627096979678598</v>
      </c>
      <c r="O46" s="29">
        <f t="shared" si="50"/>
        <v>0</v>
      </c>
      <c r="P46" s="29">
        <f t="shared" si="49"/>
        <v>0.209389939568351</v>
      </c>
      <c r="Q46" s="29">
        <f t="shared" si="49"/>
        <v>1.84707904828058E-3</v>
      </c>
      <c r="R46" s="29">
        <f t="shared" si="49"/>
        <v>-5.3823946237794296E-3</v>
      </c>
      <c r="S46" s="29">
        <f t="shared" si="49"/>
        <v>0</v>
      </c>
      <c r="T46" s="46">
        <f t="shared" si="20"/>
        <v>0.99152619977314471</v>
      </c>
    </row>
    <row r="47" spans="1:20">
      <c r="A47" s="17">
        <v>18</v>
      </c>
      <c r="B47" s="20" t="str">
        <f t="shared" si="17"/>
        <v>Real estate</v>
      </c>
      <c r="C47" s="29">
        <f t="shared" si="49"/>
        <v>4.2136840966026205E-2</v>
      </c>
      <c r="D47" s="29">
        <f t="shared" si="49"/>
        <v>-1.08414959260643E-2</v>
      </c>
      <c r="E47" s="29">
        <f t="shared" si="49"/>
        <v>-1.2359625191051399E-2</v>
      </c>
      <c r="F47" s="29">
        <f t="shared" si="49"/>
        <v>3.2637161078210002E-3</v>
      </c>
      <c r="G47" s="29">
        <f t="shared" si="49"/>
        <v>0</v>
      </c>
      <c r="H47" s="29">
        <f t="shared" si="49"/>
        <v>0</v>
      </c>
      <c r="I47" s="29">
        <f t="shared" si="49"/>
        <v>0</v>
      </c>
      <c r="J47" s="29">
        <f t="shared" si="49"/>
        <v>0</v>
      </c>
      <c r="K47" s="29">
        <f t="shared" si="49"/>
        <v>0</v>
      </c>
      <c r="L47" s="29">
        <f t="shared" si="49"/>
        <v>0</v>
      </c>
      <c r="M47" s="29">
        <f t="shared" si="49"/>
        <v>0</v>
      </c>
      <c r="N47" s="29">
        <f t="shared" ref="N47:O47" si="51">N20*$T$2</f>
        <v>-1.2710307837606401E-2</v>
      </c>
      <c r="O47" s="29">
        <f t="shared" si="51"/>
        <v>0</v>
      </c>
      <c r="P47" s="29">
        <f t="shared" si="49"/>
        <v>-3.8248951723369798E-2</v>
      </c>
      <c r="Q47" s="29">
        <f t="shared" si="49"/>
        <v>-7.5922792862614898E-6</v>
      </c>
      <c r="R47" s="29">
        <f t="shared" si="49"/>
        <v>8.4803825017576399E-5</v>
      </c>
      <c r="S47" s="29">
        <f t="shared" si="49"/>
        <v>0</v>
      </c>
      <c r="T47" s="46">
        <f t="shared" si="20"/>
        <v>-2.8682612058513381E-2</v>
      </c>
    </row>
    <row r="48" spans="1:20">
      <c r="A48" s="17">
        <v>19</v>
      </c>
      <c r="B48" s="20" t="str">
        <f t="shared" si="17"/>
        <v>Medical &amp; Health care</v>
      </c>
      <c r="C48" s="29">
        <f t="shared" si="49"/>
        <v>5.1176109373856603E-3</v>
      </c>
      <c r="D48" s="29">
        <f t="shared" si="49"/>
        <v>-1.1224306814640201E-2</v>
      </c>
      <c r="E48" s="29">
        <f t="shared" si="49"/>
        <v>-1.4203147615393101E-3</v>
      </c>
      <c r="F48" s="29">
        <f t="shared" si="49"/>
        <v>-1.4157363545023701E-3</v>
      </c>
      <c r="G48" s="29">
        <f t="shared" si="49"/>
        <v>0</v>
      </c>
      <c r="H48" s="29">
        <f t="shared" si="49"/>
        <v>0</v>
      </c>
      <c r="I48" s="29">
        <f t="shared" si="49"/>
        <v>0</v>
      </c>
      <c r="J48" s="29">
        <f t="shared" si="49"/>
        <v>0</v>
      </c>
      <c r="K48" s="29">
        <f t="shared" si="49"/>
        <v>0</v>
      </c>
      <c r="L48" s="29">
        <f t="shared" si="49"/>
        <v>0</v>
      </c>
      <c r="M48" s="29">
        <f t="shared" si="49"/>
        <v>0</v>
      </c>
      <c r="N48" s="29">
        <f t="shared" ref="N48:O48" si="52">N21*$T$2</f>
        <v>-4.4558979103913599E-3</v>
      </c>
      <c r="O48" s="29">
        <f t="shared" si="52"/>
        <v>0</v>
      </c>
      <c r="P48" s="29">
        <f t="shared" si="49"/>
        <v>3.69780427855454E-3</v>
      </c>
      <c r="Q48" s="29">
        <f t="shared" si="49"/>
        <v>-3.5725361457242802E-3</v>
      </c>
      <c r="R48" s="29">
        <f t="shared" si="49"/>
        <v>6.4881362227264803E-8</v>
      </c>
      <c r="S48" s="29">
        <f t="shared" si="49"/>
        <v>0</v>
      </c>
      <c r="T48" s="46">
        <f t="shared" si="20"/>
        <v>-1.3273311889495095E-2</v>
      </c>
    </row>
    <row r="49" spans="1:20">
      <c r="A49" s="17">
        <v>20</v>
      </c>
      <c r="B49" s="20" t="str">
        <f t="shared" si="17"/>
        <v>Communications</v>
      </c>
      <c r="C49" s="29">
        <f t="shared" si="49"/>
        <v>2.09471466286053E-2</v>
      </c>
      <c r="D49" s="29">
        <f t="shared" si="49"/>
        <v>-0.18909458163105802</v>
      </c>
      <c r="E49" s="29">
        <f t="shared" si="49"/>
        <v>3.7026207152384099E-3</v>
      </c>
      <c r="F49" s="29">
        <f t="shared" si="49"/>
        <v>1.6118735536109199E-3</v>
      </c>
      <c r="G49" s="29">
        <f t="shared" si="49"/>
        <v>0</v>
      </c>
      <c r="H49" s="29">
        <f t="shared" si="49"/>
        <v>0</v>
      </c>
      <c r="I49" s="29">
        <f t="shared" si="49"/>
        <v>0</v>
      </c>
      <c r="J49" s="29">
        <f t="shared" si="49"/>
        <v>0</v>
      </c>
      <c r="K49" s="29">
        <f t="shared" si="49"/>
        <v>0</v>
      </c>
      <c r="L49" s="29">
        <f t="shared" si="49"/>
        <v>0</v>
      </c>
      <c r="M49" s="29">
        <f t="shared" si="49"/>
        <v>0</v>
      </c>
      <c r="N49" s="29">
        <f t="shared" ref="N49:O49" si="53">N22*$T$2</f>
        <v>-9.5173301648768197E-3</v>
      </c>
      <c r="O49" s="29">
        <f t="shared" si="53"/>
        <v>0</v>
      </c>
      <c r="P49" s="29">
        <f t="shared" si="49"/>
        <v>5.6172214523722196E-2</v>
      </c>
      <c r="Q49" s="29">
        <f t="shared" si="49"/>
        <v>-4.3464062984654404E-3</v>
      </c>
      <c r="R49" s="29">
        <f t="shared" si="49"/>
        <v>8.432496064934349E-3</v>
      </c>
      <c r="S49" s="29">
        <f t="shared" si="49"/>
        <v>0</v>
      </c>
      <c r="T49" s="46">
        <f t="shared" si="20"/>
        <v>-0.1120919666082891</v>
      </c>
    </row>
    <row r="50" spans="1:20">
      <c r="A50" s="17">
        <v>21</v>
      </c>
      <c r="B50" s="20" t="str">
        <f t="shared" si="17"/>
        <v>Services</v>
      </c>
      <c r="C50" s="29">
        <f t="shared" si="49"/>
        <v>0.11898246263713601</v>
      </c>
      <c r="D50" s="29">
        <f t="shared" si="49"/>
        <v>0.161986838338572</v>
      </c>
      <c r="E50" s="29">
        <f t="shared" si="49"/>
        <v>5.2331458968600301E-2</v>
      </c>
      <c r="F50" s="29">
        <f t="shared" si="49"/>
        <v>5.3886282904196198E-2</v>
      </c>
      <c r="G50" s="29">
        <f t="shared" si="49"/>
        <v>2.39690111531011E-2</v>
      </c>
      <c r="H50" s="29">
        <f t="shared" si="49"/>
        <v>1.6727285504794501E-3</v>
      </c>
      <c r="I50" s="29">
        <f t="shared" si="49"/>
        <v>0</v>
      </c>
      <c r="J50" s="29">
        <f t="shared" si="49"/>
        <v>0</v>
      </c>
      <c r="K50" s="29">
        <f t="shared" si="49"/>
        <v>0</v>
      </c>
      <c r="L50" s="29">
        <f t="shared" si="49"/>
        <v>5.2736974738205301E-2</v>
      </c>
      <c r="M50" s="29">
        <f t="shared" si="49"/>
        <v>0.10860904426875299</v>
      </c>
      <c r="N50" s="29">
        <f t="shared" ref="N50:O50" si="54">N23*$T$2</f>
        <v>-0.31513570503347199</v>
      </c>
      <c r="O50" s="29">
        <f t="shared" si="54"/>
        <v>5.2102118737305499E-3</v>
      </c>
      <c r="P50" s="29">
        <f t="shared" si="49"/>
        <v>1.3660883658467201E-2</v>
      </c>
      <c r="Q50" s="29">
        <f t="shared" si="49"/>
        <v>-2.8647666949196803E-2</v>
      </c>
      <c r="R50" s="29">
        <f t="shared" si="49"/>
        <v>4.9640746929141102E-5</v>
      </c>
      <c r="S50" s="29">
        <f t="shared" si="49"/>
        <v>0</v>
      </c>
      <c r="T50" s="46">
        <f t="shared" si="20"/>
        <v>0.24931216585550142</v>
      </c>
    </row>
    <row r="51" spans="1:20">
      <c r="A51" s="17">
        <v>22</v>
      </c>
      <c r="B51" s="20" t="str">
        <f t="shared" si="17"/>
        <v>Others</v>
      </c>
      <c r="C51" s="29">
        <f t="shared" si="49"/>
        <v>3.4500399949776699E-3</v>
      </c>
      <c r="D51" s="29">
        <f t="shared" si="49"/>
        <v>-4.4924025405650998E-2</v>
      </c>
      <c r="E51" s="29">
        <f t="shared" si="49"/>
        <v>2.08371267239177E-3</v>
      </c>
      <c r="F51" s="29">
        <f t="shared" si="49"/>
        <v>5.7650112793915104E-2</v>
      </c>
      <c r="G51" s="29">
        <f t="shared" si="49"/>
        <v>0</v>
      </c>
      <c r="H51" s="29">
        <f t="shared" si="49"/>
        <v>0</v>
      </c>
      <c r="I51" s="29">
        <f t="shared" si="49"/>
        <v>0</v>
      </c>
      <c r="J51" s="29">
        <f t="shared" si="49"/>
        <v>0</v>
      </c>
      <c r="K51" s="29">
        <f t="shared" si="49"/>
        <v>0</v>
      </c>
      <c r="L51" s="29">
        <f t="shared" si="49"/>
        <v>0</v>
      </c>
      <c r="M51" s="29">
        <f t="shared" si="49"/>
        <v>0</v>
      </c>
      <c r="N51" s="29">
        <f t="shared" ref="N51:O51" si="55">N24*$T$2</f>
        <v>0.14148220337496198</v>
      </c>
      <c r="O51" s="29">
        <f t="shared" si="55"/>
        <v>0</v>
      </c>
      <c r="P51" s="29">
        <f t="shared" si="49"/>
        <v>5.1360164454466995E-4</v>
      </c>
      <c r="Q51" s="29">
        <f t="shared" si="49"/>
        <v>-6.2663260036760504E-4</v>
      </c>
      <c r="R51" s="29">
        <f t="shared" si="49"/>
        <v>1.57490230483836E-2</v>
      </c>
      <c r="S51" s="29">
        <f t="shared" si="49"/>
        <v>0</v>
      </c>
      <c r="T51" s="46">
        <f t="shared" si="20"/>
        <v>0.1753780355231562</v>
      </c>
    </row>
    <row r="52" spans="1:20">
      <c r="A52" s="17">
        <v>23</v>
      </c>
      <c r="B52" s="20" t="str">
        <f t="shared" si="17"/>
        <v>Direct material use</v>
      </c>
      <c r="C52" s="29">
        <f t="shared" si="49"/>
        <v>0</v>
      </c>
      <c r="D52" s="29">
        <f t="shared" si="49"/>
        <v>0</v>
      </c>
      <c r="E52" s="29">
        <f t="shared" si="49"/>
        <v>0</v>
      </c>
      <c r="F52" s="29">
        <f t="shared" si="49"/>
        <v>0</v>
      </c>
      <c r="G52" s="29">
        <f t="shared" si="49"/>
        <v>0</v>
      </c>
      <c r="H52" s="29">
        <f t="shared" si="49"/>
        <v>0</v>
      </c>
      <c r="I52" s="29">
        <f t="shared" si="49"/>
        <v>0</v>
      </c>
      <c r="J52" s="29">
        <f t="shared" si="49"/>
        <v>0</v>
      </c>
      <c r="K52" s="29">
        <f t="shared" si="49"/>
        <v>0</v>
      </c>
      <c r="L52" s="29">
        <f t="shared" si="49"/>
        <v>0</v>
      </c>
      <c r="M52" s="29">
        <f t="shared" si="49"/>
        <v>0</v>
      </c>
      <c r="N52" s="29">
        <f t="shared" ref="N52:O52" si="56">N25*$T$2</f>
        <v>0</v>
      </c>
      <c r="O52" s="29">
        <f t="shared" si="56"/>
        <v>0</v>
      </c>
      <c r="P52" s="29">
        <f t="shared" si="49"/>
        <v>0</v>
      </c>
      <c r="Q52" s="29">
        <f t="shared" si="49"/>
        <v>0</v>
      </c>
      <c r="R52" s="29">
        <f t="shared" si="49"/>
        <v>0</v>
      </c>
      <c r="S52" s="29">
        <f t="shared" si="49"/>
        <v>0.100889756204831</v>
      </c>
      <c r="T52" s="46">
        <f t="shared" si="20"/>
        <v>0.100889756204831</v>
      </c>
    </row>
    <row r="53" spans="1:20">
      <c r="A53" s="34"/>
      <c r="B53" s="35" t="s">
        <v>796</v>
      </c>
      <c r="C53" s="37">
        <f t="shared" ref="C53:S53" si="57">SUM(C30:C52)</f>
        <v>0.54963334758028315</v>
      </c>
      <c r="D53" s="37">
        <f t="shared" si="57"/>
        <v>-1.0834868042718273</v>
      </c>
      <c r="E53" s="37">
        <f t="shared" si="57"/>
        <v>1.5896027600605045E-2</v>
      </c>
      <c r="F53" s="37">
        <f t="shared" si="57"/>
        <v>-0.46423388321744663</v>
      </c>
      <c r="G53" s="37">
        <f t="shared" si="57"/>
        <v>0.67654795858489691</v>
      </c>
      <c r="H53" s="37">
        <f t="shared" si="57"/>
        <v>0.56562789955253889</v>
      </c>
      <c r="I53" s="37">
        <f t="shared" si="57"/>
        <v>0.36983872514325639</v>
      </c>
      <c r="J53" s="37">
        <f t="shared" si="57"/>
        <v>-0.64569465229332368</v>
      </c>
      <c r="K53" s="37">
        <f t="shared" si="57"/>
        <v>1.3773729198254536</v>
      </c>
      <c r="L53" s="37">
        <f t="shared" si="57"/>
        <v>-0.87171384339964397</v>
      </c>
      <c r="M53" s="37">
        <f t="shared" si="57"/>
        <v>1.2921633249581705</v>
      </c>
      <c r="N53" s="37">
        <f t="shared" ref="N53:O53" si="58">SUM(N30:N52)</f>
        <v>-0.43870538318395658</v>
      </c>
      <c r="O53" s="37">
        <f t="shared" si="58"/>
        <v>0.11270064824803017</v>
      </c>
      <c r="P53" s="37">
        <f t="shared" si="57"/>
        <v>0.1909483011509876</v>
      </c>
      <c r="Q53" s="37">
        <f t="shared" si="57"/>
        <v>-0.29070096960956404</v>
      </c>
      <c r="R53" s="37">
        <f t="shared" si="57"/>
        <v>-0.1164959026773576</v>
      </c>
      <c r="S53" s="37">
        <f t="shared" si="57"/>
        <v>0.100889756204831</v>
      </c>
      <c r="T53" s="41"/>
    </row>
  </sheetData>
  <phoneticPr fontId="1"/>
  <conditionalFormatting sqref="AH3:AH2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{FF112ED6-B863-9E48-B018-E32D345B497A}</x14:id>
        </ext>
      </extLst>
    </cfRule>
  </conditionalFormatting>
  <conditionalFormatting sqref="Y3:AG2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{C0E1244E-981B-A84D-940B-F5272264E7FA}</x14:id>
        </ext>
      </extLst>
    </cfRule>
  </conditionalFormatting>
  <conditionalFormatting sqref="C30:G53 P30:S5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{D82655F5-337E-0B47-A387-4A1D67897F61}</x14:id>
        </ext>
      </extLst>
    </cfRule>
  </conditionalFormatting>
  <conditionalFormatting sqref="H30:O5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{BC1A9AD7-2B82-DC43-BAB2-D61F85F1578B}</x14:id>
        </ext>
      </extLst>
    </cfRule>
  </conditionalFormatting>
  <conditionalFormatting sqref="T30:T5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{24DE9780-1364-474D-9FDF-6B0737D54E1B}</x14:id>
        </ext>
      </extLs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112ED6-B863-9E48-B018-E32D345B49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AH3:AH26</xm:sqref>
        </x14:conditionalFormatting>
        <x14:conditionalFormatting xmlns:xm="http://schemas.microsoft.com/office/excel/2006/main">
          <x14:cfRule type="dataBar" id="{C0E1244E-981B-A84D-940B-F5272264E7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Y3:AG26</xm:sqref>
        </x14:conditionalFormatting>
        <x14:conditionalFormatting xmlns:xm="http://schemas.microsoft.com/office/excel/2006/main">
          <x14:cfRule type="dataBar" id="{D82655F5-337E-0B47-A387-4A1D67897F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C30:G53 P30:S53</xm:sqref>
        </x14:conditionalFormatting>
        <x14:conditionalFormatting xmlns:xm="http://schemas.microsoft.com/office/excel/2006/main">
          <x14:cfRule type="dataBar" id="{BC1A9AD7-2B82-DC43-BAB2-D61F85F157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H30:O53</xm:sqref>
        </x14:conditionalFormatting>
        <x14:conditionalFormatting xmlns:xm="http://schemas.microsoft.com/office/excel/2006/main">
          <x14:cfRule type="dataBar" id="{24DE9780-1364-474D-9FDF-6B0737D54E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T30:T53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37A5-5899-C14F-93F9-7B3BCDDC2A24}">
  <dimension ref="A1:AD79"/>
  <sheetViews>
    <sheetView topLeftCell="T1" workbookViewId="0">
      <selection activeCell="AD25" sqref="AD3:AD25"/>
    </sheetView>
  </sheetViews>
  <sheetFormatPr baseColWidth="10" defaultRowHeight="15"/>
  <cols>
    <col min="1" max="1" width="5.83203125" customWidth="1"/>
    <col min="2" max="2" width="35.1640625" customWidth="1"/>
    <col min="3" max="15" width="15.83203125" customWidth="1"/>
    <col min="16" max="16" width="11.5" customWidth="1"/>
    <col min="17" max="17" width="5.6640625" customWidth="1"/>
    <col min="18" max="18" width="5" customWidth="1"/>
    <col min="19" max="19" width="28.83203125" bestFit="1" customWidth="1"/>
    <col min="20" max="29" width="16.1640625" customWidth="1"/>
    <col min="30" max="30" width="13.5" bestFit="1" customWidth="1"/>
  </cols>
  <sheetData>
    <row r="1" spans="1:30">
      <c r="A1" t="str" cm="1">
        <f t="array" aca="1" ref="A1" ca="1">RIGHT(CELL("filename",A1),LEN(CELL("filename",A1))-FIND("]", CELL("filename",A1)))</f>
        <v>FD_Broad</v>
      </c>
      <c r="P1" t="s">
        <v>798</v>
      </c>
      <c r="R1" s="17" t="str">
        <f ca="1">A28</f>
        <v>FD_Broad</v>
      </c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30" ht="16" thickBot="1">
      <c r="A2" s="11"/>
      <c r="B2" s="12" t="s">
        <v>804</v>
      </c>
      <c r="C2" s="11" t="s">
        <v>790</v>
      </c>
      <c r="D2" s="11" t="s">
        <v>791</v>
      </c>
      <c r="E2" s="11" t="s">
        <v>792</v>
      </c>
      <c r="F2" s="11" t="s">
        <v>794</v>
      </c>
      <c r="G2" s="11" t="s">
        <v>859</v>
      </c>
      <c r="H2" s="11" t="s">
        <v>862</v>
      </c>
      <c r="I2" s="11" t="s">
        <v>860</v>
      </c>
      <c r="J2" s="11" t="s">
        <v>864</v>
      </c>
      <c r="K2" s="11" t="s">
        <v>811</v>
      </c>
      <c r="L2" s="11" t="s">
        <v>813</v>
      </c>
      <c r="M2" s="11" t="s">
        <v>812</v>
      </c>
      <c r="N2" s="11" t="s">
        <v>863</v>
      </c>
      <c r="P2">
        <v>1</v>
      </c>
      <c r="R2" s="18"/>
      <c r="S2" s="19" t="str">
        <f t="shared" ref="S2:S26" si="0">B29</f>
        <v>Broad Classification</v>
      </c>
      <c r="T2" s="50" t="str">
        <f t="shared" ref="T2:T26" si="1">C29</f>
        <v>D1</v>
      </c>
      <c r="U2" s="51" t="str">
        <f t="shared" ref="U2:U26" si="2">D29</f>
        <v>D2</v>
      </c>
      <c r="V2" s="51" t="str">
        <f t="shared" ref="V2:V26" si="3">E29</f>
        <v>D3</v>
      </c>
      <c r="W2" s="51" t="str">
        <f t="shared" ref="W2:W26" si="4">F29</f>
        <v>U1</v>
      </c>
      <c r="X2" s="51" t="str">
        <f t="shared" ref="X2:Y26" si="5">G29</f>
        <v>w</v>
      </c>
      <c r="Y2" s="51" t="s">
        <v>862</v>
      </c>
      <c r="Z2" s="51" t="str">
        <f t="shared" ref="Z2:AA26" si="6">I29</f>
        <v>q</v>
      </c>
      <c r="AA2" s="51" t="s">
        <v>864</v>
      </c>
      <c r="AB2" s="51" t="s">
        <v>821</v>
      </c>
      <c r="AC2" s="52" t="s">
        <v>863</v>
      </c>
      <c r="AD2" s="45" t="str">
        <f>O29</f>
        <v>Sector total</v>
      </c>
    </row>
    <row r="3" spans="1:30" ht="16" thickTop="1">
      <c r="A3">
        <v>1</v>
      </c>
      <c r="B3" s="13" t="str" cm="1">
        <f t="array" ref="B3:B24">TRANSPOSE(BroadClassification!D3:Y3)</f>
        <v>Agriculture, forestry and fishery</v>
      </c>
      <c r="C3" s="10">
        <v>-3452.3810336860802</v>
      </c>
      <c r="D3" s="10">
        <v>36581.130413717903</v>
      </c>
      <c r="E3">
        <v>14531.3305448991</v>
      </c>
      <c r="F3" s="10">
        <v>-14740.611298461399</v>
      </c>
      <c r="G3">
        <v>1846.98122162769</v>
      </c>
      <c r="H3">
        <v>54979.807459344403</v>
      </c>
      <c r="I3">
        <v>11207.2945080397</v>
      </c>
      <c r="J3">
        <v>-52622.833766480398</v>
      </c>
      <c r="K3" s="10">
        <v>-3177.81986711225</v>
      </c>
      <c r="L3" s="10">
        <v>1162.92118677139</v>
      </c>
      <c r="M3" s="10">
        <v>1684.58063837949</v>
      </c>
      <c r="N3" s="10">
        <v>0</v>
      </c>
      <c r="R3" s="56">
        <f t="shared" ref="R3:R25" si="7">A30</f>
        <v>1</v>
      </c>
      <c r="S3" s="57" t="str">
        <f t="shared" si="0"/>
        <v>Agriculture, forestry and fishery</v>
      </c>
      <c r="T3" s="97">
        <f t="shared" si="1"/>
        <v>-3452.3810336860802</v>
      </c>
      <c r="U3" s="98">
        <f t="shared" si="2"/>
        <v>36581.130413717903</v>
      </c>
      <c r="V3" s="98">
        <f t="shared" si="3"/>
        <v>14531.3305448991</v>
      </c>
      <c r="W3" s="98">
        <f t="shared" si="4"/>
        <v>-14740.611298461399</v>
      </c>
      <c r="X3" s="98">
        <f t="shared" si="5"/>
        <v>1846.98122162769</v>
      </c>
      <c r="Y3" s="98">
        <f t="shared" si="5"/>
        <v>54979.807459344403</v>
      </c>
      <c r="Z3" s="98">
        <f t="shared" si="6"/>
        <v>11207.2945080397</v>
      </c>
      <c r="AA3" s="98">
        <f t="shared" si="6"/>
        <v>-52622.833766480398</v>
      </c>
      <c r="AB3" s="98">
        <f t="shared" ref="AB3:AB7" si="8">SUM(K30:M30)</f>
        <v>-330.31804196137</v>
      </c>
      <c r="AC3" s="99">
        <f>N30</f>
        <v>0</v>
      </c>
      <c r="AD3" s="100">
        <f t="shared" ref="AD3:AD25" si="9">SUM(T3:AC3)</f>
        <v>48000.400007039549</v>
      </c>
    </row>
    <row r="4" spans="1:30">
      <c r="A4">
        <v>2</v>
      </c>
      <c r="B4" s="13" t="str">
        <v>Foods &amp; Beverages</v>
      </c>
      <c r="C4" s="10">
        <v>-5293.1944804886898</v>
      </c>
      <c r="D4" s="10">
        <v>-41994.861423656301</v>
      </c>
      <c r="E4" s="10">
        <v>1481.6569609687699</v>
      </c>
      <c r="F4">
        <v>-9903.7684059931598</v>
      </c>
      <c r="G4" s="10">
        <v>34509.523629402102</v>
      </c>
      <c r="H4" s="10">
        <v>-28832.277783328798</v>
      </c>
      <c r="I4" s="10">
        <v>-80484.440055371495</v>
      </c>
      <c r="J4" s="10">
        <v>-151242.908735606</v>
      </c>
      <c r="K4" s="10">
        <v>32790.348453328203</v>
      </c>
      <c r="L4" s="10">
        <v>-11805.6086142882</v>
      </c>
      <c r="M4" s="10">
        <v>12319.0140152319</v>
      </c>
      <c r="N4" s="10">
        <v>0</v>
      </c>
      <c r="R4" s="62">
        <f t="shared" si="7"/>
        <v>2</v>
      </c>
      <c r="S4" s="63" t="str">
        <f t="shared" si="0"/>
        <v>Foods &amp; Beverages</v>
      </c>
      <c r="T4" s="101">
        <f t="shared" si="1"/>
        <v>-5293.1944804886898</v>
      </c>
      <c r="U4" s="102">
        <f t="shared" si="2"/>
        <v>-41994.861423656301</v>
      </c>
      <c r="V4" s="102">
        <f t="shared" si="3"/>
        <v>1481.6569609687699</v>
      </c>
      <c r="W4" s="102">
        <f t="shared" si="4"/>
        <v>-9903.7684059931598</v>
      </c>
      <c r="X4" s="102">
        <f t="shared" si="5"/>
        <v>34509.523629402102</v>
      </c>
      <c r="Y4" s="102">
        <f t="shared" si="5"/>
        <v>-28832.277783328798</v>
      </c>
      <c r="Z4" s="102">
        <f t="shared" si="6"/>
        <v>-80484.440055371495</v>
      </c>
      <c r="AA4" s="102">
        <f t="shared" si="6"/>
        <v>-151242.908735606</v>
      </c>
      <c r="AB4" s="102">
        <f t="shared" si="8"/>
        <v>33303.753854271905</v>
      </c>
      <c r="AC4" s="103">
        <f>N31</f>
        <v>0</v>
      </c>
      <c r="AD4" s="104">
        <f t="shared" si="9"/>
        <v>-248456.51643980166</v>
      </c>
    </row>
    <row r="5" spans="1:30">
      <c r="A5">
        <v>3</v>
      </c>
      <c r="B5" s="13" t="str">
        <v>Textile products</v>
      </c>
      <c r="C5" s="10">
        <v>1100.7504385887501</v>
      </c>
      <c r="D5" s="10">
        <v>-8010.0805204998496</v>
      </c>
      <c r="E5" s="10">
        <v>5586.6409138097997</v>
      </c>
      <c r="F5" s="10">
        <v>8398.9537847427091</v>
      </c>
      <c r="G5" s="10">
        <v>8509.4614574854804</v>
      </c>
      <c r="H5" s="10">
        <v>-9429.9699240809896</v>
      </c>
      <c r="I5" s="10">
        <v>-17204.593935508601</v>
      </c>
      <c r="J5" s="10">
        <v>-12541.597609898199</v>
      </c>
      <c r="K5" s="10">
        <v>-5456.5575557410202</v>
      </c>
      <c r="L5" s="10">
        <v>6656.8917629489297</v>
      </c>
      <c r="M5" s="10">
        <v>1251.57439783975</v>
      </c>
      <c r="N5" s="10">
        <v>0</v>
      </c>
      <c r="R5" s="62">
        <f t="shared" si="7"/>
        <v>3</v>
      </c>
      <c r="S5" s="63" t="str">
        <f t="shared" si="0"/>
        <v>Textile products</v>
      </c>
      <c r="T5" s="101">
        <f t="shared" si="1"/>
        <v>1100.7504385887501</v>
      </c>
      <c r="U5" s="102">
        <f t="shared" si="2"/>
        <v>-8010.0805204998496</v>
      </c>
      <c r="V5" s="102">
        <f t="shared" si="3"/>
        <v>5586.6409138097997</v>
      </c>
      <c r="W5" s="102">
        <f t="shared" si="4"/>
        <v>8398.9537847427091</v>
      </c>
      <c r="X5" s="102">
        <f t="shared" si="5"/>
        <v>8509.4614574854804</v>
      </c>
      <c r="Y5" s="102">
        <f t="shared" si="5"/>
        <v>-9429.9699240809896</v>
      </c>
      <c r="Z5" s="102">
        <f t="shared" si="6"/>
        <v>-17204.593935508601</v>
      </c>
      <c r="AA5" s="102">
        <f t="shared" si="6"/>
        <v>-12541.597609898199</v>
      </c>
      <c r="AB5" s="102">
        <f t="shared" si="8"/>
        <v>2451.9086050476594</v>
      </c>
      <c r="AC5" s="103">
        <f>N32</f>
        <v>0</v>
      </c>
      <c r="AD5" s="104">
        <f t="shared" si="9"/>
        <v>-21138.526790313241</v>
      </c>
    </row>
    <row r="6" spans="1:30">
      <c r="A6">
        <v>4</v>
      </c>
      <c r="B6" s="13" t="str">
        <v>Pulp, paper &amp; wooden products</v>
      </c>
      <c r="C6" s="10">
        <v>5394.5868659257103</v>
      </c>
      <c r="D6" s="10">
        <v>-23346.557623776302</v>
      </c>
      <c r="E6" s="10">
        <v>3567.3165395788301</v>
      </c>
      <c r="F6" s="10">
        <v>52298.661554377701</v>
      </c>
      <c r="G6" s="10">
        <v>4599.1126121795396</v>
      </c>
      <c r="H6" s="10">
        <v>-59638.784668346903</v>
      </c>
      <c r="I6" s="10">
        <v>-179297.98165808499</v>
      </c>
      <c r="J6" s="10">
        <v>-86254.868828521707</v>
      </c>
      <c r="K6" s="10">
        <v>-9014.5573985809806</v>
      </c>
      <c r="L6" s="10">
        <v>2069.27259406744</v>
      </c>
      <c r="M6" s="10">
        <v>16530.999446083999</v>
      </c>
      <c r="N6" s="10">
        <v>0</v>
      </c>
      <c r="R6" s="62">
        <f t="shared" si="7"/>
        <v>4</v>
      </c>
      <c r="S6" s="63" t="str">
        <f t="shared" si="0"/>
        <v>Pulp, paper &amp; wooden products</v>
      </c>
      <c r="T6" s="101">
        <f t="shared" si="1"/>
        <v>5394.5868659257103</v>
      </c>
      <c r="U6" s="102">
        <f t="shared" si="2"/>
        <v>-23346.557623776302</v>
      </c>
      <c r="V6" s="102">
        <f t="shared" si="3"/>
        <v>3567.3165395788301</v>
      </c>
      <c r="W6" s="102">
        <f t="shared" si="4"/>
        <v>52298.661554377701</v>
      </c>
      <c r="X6" s="102">
        <f t="shared" si="5"/>
        <v>4599.1126121795396</v>
      </c>
      <c r="Y6" s="102">
        <f t="shared" si="5"/>
        <v>-59638.784668346903</v>
      </c>
      <c r="Z6" s="102">
        <f t="shared" si="6"/>
        <v>-179297.98165808499</v>
      </c>
      <c r="AA6" s="102">
        <f t="shared" si="6"/>
        <v>-86254.868828521707</v>
      </c>
      <c r="AB6" s="102">
        <f t="shared" si="8"/>
        <v>9585.7146415704592</v>
      </c>
      <c r="AC6" s="103">
        <f>N33</f>
        <v>0</v>
      </c>
      <c r="AD6" s="104">
        <f t="shared" si="9"/>
        <v>-273092.80056509766</v>
      </c>
    </row>
    <row r="7" spans="1:30">
      <c r="A7">
        <v>5</v>
      </c>
      <c r="B7" s="13" t="str">
        <v>Chemical products</v>
      </c>
      <c r="C7">
        <v>4068.06603355164</v>
      </c>
      <c r="D7" s="10">
        <v>-5580.3677748529999</v>
      </c>
      <c r="E7" s="10">
        <v>17292.743224381698</v>
      </c>
      <c r="F7">
        <v>8487.6697053975804</v>
      </c>
      <c r="G7" s="10">
        <v>-99009.151111168394</v>
      </c>
      <c r="H7" s="10">
        <v>223.22009649541201</v>
      </c>
      <c r="I7" s="10">
        <v>-9204.4814904514096</v>
      </c>
      <c r="J7" s="10">
        <v>-10379.825011040501</v>
      </c>
      <c r="K7" s="10">
        <v>-2650.9965510429101</v>
      </c>
      <c r="L7" s="10">
        <v>-10384.8960086032</v>
      </c>
      <c r="M7" s="10">
        <v>16066.392055491</v>
      </c>
      <c r="N7" s="10">
        <v>0</v>
      </c>
      <c r="R7" s="62">
        <f t="shared" si="7"/>
        <v>5</v>
      </c>
      <c r="S7" s="63" t="str">
        <f t="shared" si="0"/>
        <v>Chemical products</v>
      </c>
      <c r="T7" s="101">
        <f t="shared" si="1"/>
        <v>4068.06603355164</v>
      </c>
      <c r="U7" s="102">
        <f t="shared" si="2"/>
        <v>-5580.3677748529999</v>
      </c>
      <c r="V7" s="102">
        <f t="shared" si="3"/>
        <v>17292.743224381698</v>
      </c>
      <c r="W7" s="102">
        <f t="shared" si="4"/>
        <v>8487.6697053975804</v>
      </c>
      <c r="X7" s="102">
        <f t="shared" si="5"/>
        <v>-99009.151111168394</v>
      </c>
      <c r="Y7" s="102">
        <f t="shared" si="5"/>
        <v>223.22009649541201</v>
      </c>
      <c r="Z7" s="102">
        <f t="shared" si="6"/>
        <v>-9204.4814904514096</v>
      </c>
      <c r="AA7" s="102">
        <f t="shared" si="6"/>
        <v>-10379.825011040501</v>
      </c>
      <c r="AB7" s="102">
        <f t="shared" si="8"/>
        <v>3030.4994958448897</v>
      </c>
      <c r="AC7" s="103">
        <f>N34</f>
        <v>0</v>
      </c>
      <c r="AD7" s="104">
        <f t="shared" si="9"/>
        <v>-91071.626831842092</v>
      </c>
    </row>
    <row r="8" spans="1:30">
      <c r="A8">
        <v>6</v>
      </c>
      <c r="B8" s="13" t="str">
        <v>Petroleum &amp; coal products</v>
      </c>
      <c r="C8">
        <v>-1881.76925843</v>
      </c>
      <c r="D8" s="10">
        <v>-3123.5386752281001</v>
      </c>
      <c r="E8" s="10">
        <v>-767.20040390567897</v>
      </c>
      <c r="F8" s="10">
        <v>-10709.5886047601</v>
      </c>
      <c r="G8" s="10">
        <v>99456.814123985707</v>
      </c>
      <c r="H8" s="10">
        <v>0</v>
      </c>
      <c r="I8" s="10">
        <v>-82932.643863385907</v>
      </c>
      <c r="J8" s="10">
        <v>0</v>
      </c>
      <c r="K8" s="10">
        <v>-3830.8902008600699</v>
      </c>
      <c r="L8">
        <v>-955.02346544668103</v>
      </c>
      <c r="M8" s="10">
        <v>1229.68581232611</v>
      </c>
      <c r="N8" s="10">
        <v>0</v>
      </c>
      <c r="R8" s="62">
        <f t="shared" si="7"/>
        <v>6</v>
      </c>
      <c r="S8" s="63" t="str">
        <f t="shared" si="0"/>
        <v>Petroleum &amp; coal products</v>
      </c>
      <c r="T8" s="101">
        <f t="shared" si="1"/>
        <v>-1881.76925843</v>
      </c>
      <c r="U8" s="102">
        <f t="shared" si="2"/>
        <v>-3123.5386752281001</v>
      </c>
      <c r="V8" s="102">
        <f t="shared" si="3"/>
        <v>-767.20040390567897</v>
      </c>
      <c r="W8" s="102">
        <f t="shared" si="4"/>
        <v>-10709.5886047601</v>
      </c>
      <c r="X8" s="102">
        <f t="shared" si="5"/>
        <v>99456.814123985707</v>
      </c>
      <c r="Y8" s="102">
        <f t="shared" si="5"/>
        <v>0</v>
      </c>
      <c r="Z8" s="102">
        <f t="shared" si="6"/>
        <v>-82932.643863385907</v>
      </c>
      <c r="AA8" s="102">
        <f t="shared" si="6"/>
        <v>0</v>
      </c>
      <c r="AB8" s="102">
        <f t="shared" ref="AB8:AB25" si="10">SUM(K35:M35)</f>
        <v>-3556.2278539806412</v>
      </c>
      <c r="AC8" s="103">
        <f t="shared" ref="AC8:AC26" si="11">N35</f>
        <v>0</v>
      </c>
      <c r="AD8" s="104">
        <f t="shared" si="9"/>
        <v>-3514.1545357047125</v>
      </c>
    </row>
    <row r="9" spans="1:30">
      <c r="A9">
        <v>7</v>
      </c>
      <c r="B9" s="13" t="str">
        <v>Plastic &amp; rubber products</v>
      </c>
      <c r="C9">
        <v>9238.5727316207103</v>
      </c>
      <c r="D9" s="10">
        <v>-6656.7653147493502</v>
      </c>
      <c r="E9" s="10">
        <v>4135.8206188494896</v>
      </c>
      <c r="F9">
        <v>-3710.1611452011798</v>
      </c>
      <c r="G9" s="10">
        <v>92258.416203050903</v>
      </c>
      <c r="H9" s="10">
        <v>3681.71711307121</v>
      </c>
      <c r="I9" s="10">
        <v>-160911.834327916</v>
      </c>
      <c r="J9" s="10">
        <v>-19914.2036919491</v>
      </c>
      <c r="K9" s="10">
        <v>-575.196026155185</v>
      </c>
      <c r="L9" s="10">
        <v>-3404.7729024576402</v>
      </c>
      <c r="M9" s="10">
        <v>-10528.8148132841</v>
      </c>
      <c r="N9" s="10">
        <v>0</v>
      </c>
      <c r="O9" s="10"/>
      <c r="R9" s="62">
        <f t="shared" si="7"/>
        <v>7</v>
      </c>
      <c r="S9" s="63" t="str">
        <f t="shared" si="0"/>
        <v>Plastic &amp; rubber products</v>
      </c>
      <c r="T9" s="101">
        <f t="shared" si="1"/>
        <v>9238.5727316207103</v>
      </c>
      <c r="U9" s="102">
        <f t="shared" si="2"/>
        <v>-6656.7653147493502</v>
      </c>
      <c r="V9" s="102">
        <f t="shared" si="3"/>
        <v>4135.8206188494896</v>
      </c>
      <c r="W9" s="102">
        <f t="shared" si="4"/>
        <v>-3710.1611452011798</v>
      </c>
      <c r="X9" s="102">
        <f t="shared" si="5"/>
        <v>92258.416203050903</v>
      </c>
      <c r="Y9" s="102">
        <f t="shared" si="5"/>
        <v>3681.71711307121</v>
      </c>
      <c r="Z9" s="102">
        <f t="shared" si="6"/>
        <v>-160911.834327916</v>
      </c>
      <c r="AA9" s="102">
        <f t="shared" si="6"/>
        <v>-19914.2036919491</v>
      </c>
      <c r="AB9" s="102">
        <f t="shared" si="10"/>
        <v>-14508.783741896925</v>
      </c>
      <c r="AC9" s="103">
        <f t="shared" si="11"/>
        <v>0</v>
      </c>
      <c r="AD9" s="104">
        <f t="shared" si="9"/>
        <v>-96387.221555120239</v>
      </c>
    </row>
    <row r="10" spans="1:30">
      <c r="A10">
        <v>8</v>
      </c>
      <c r="B10" s="13" t="str">
        <v>Ceramic, stone &amp; clay products</v>
      </c>
      <c r="C10" s="10">
        <v>-2481.7650515622099</v>
      </c>
      <c r="D10" s="10">
        <v>-13263.120651915</v>
      </c>
      <c r="E10" s="10">
        <v>6386.8878771505497</v>
      </c>
      <c r="F10" s="10">
        <v>-143555.59067370501</v>
      </c>
      <c r="G10" s="10">
        <v>456475.94917765498</v>
      </c>
      <c r="H10" s="10">
        <v>-25406.432983421299</v>
      </c>
      <c r="I10" s="10">
        <v>-530292.28572017106</v>
      </c>
      <c r="J10" s="10">
        <v>12250.7497946802</v>
      </c>
      <c r="K10" s="10">
        <v>-4537.0735337689302</v>
      </c>
      <c r="L10" s="10">
        <v>-5645.5725683120299</v>
      </c>
      <c r="M10" s="10">
        <v>1235.9153074541</v>
      </c>
      <c r="N10" s="10">
        <v>0</v>
      </c>
      <c r="R10" s="62">
        <f t="shared" si="7"/>
        <v>8</v>
      </c>
      <c r="S10" s="63" t="str">
        <f t="shared" si="0"/>
        <v>Ceramic, stone &amp; clay products</v>
      </c>
      <c r="T10" s="101">
        <f t="shared" si="1"/>
        <v>-2481.7650515622099</v>
      </c>
      <c r="U10" s="102">
        <f t="shared" si="2"/>
        <v>-13263.120651915</v>
      </c>
      <c r="V10" s="102">
        <f t="shared" si="3"/>
        <v>6386.8878771505497</v>
      </c>
      <c r="W10" s="102">
        <f t="shared" si="4"/>
        <v>-143555.59067370501</v>
      </c>
      <c r="X10" s="102">
        <f t="shared" si="5"/>
        <v>456475.94917765498</v>
      </c>
      <c r="Y10" s="102">
        <f t="shared" si="5"/>
        <v>-25406.432983421299</v>
      </c>
      <c r="Z10" s="102">
        <f t="shared" si="6"/>
        <v>-530292.28572017106</v>
      </c>
      <c r="AA10" s="102">
        <f t="shared" si="6"/>
        <v>12250.7497946802</v>
      </c>
      <c r="AB10" s="102">
        <f t="shared" si="10"/>
        <v>-8946.7307946268593</v>
      </c>
      <c r="AC10" s="103">
        <f t="shared" si="11"/>
        <v>0</v>
      </c>
      <c r="AD10" s="104">
        <f t="shared" si="9"/>
        <v>-248832.33902591575</v>
      </c>
    </row>
    <row r="11" spans="1:30">
      <c r="A11">
        <v>9</v>
      </c>
      <c r="B11" s="13" t="str">
        <v>Iron &amp; steel</v>
      </c>
      <c r="C11" s="10">
        <v>16912.2851876192</v>
      </c>
      <c r="D11" s="10">
        <v>-119327.307718695</v>
      </c>
      <c r="E11" s="10">
        <v>1214.9198666806101</v>
      </c>
      <c r="F11">
        <v>363008.167171654</v>
      </c>
      <c r="G11" s="10">
        <v>-453815.58194456599</v>
      </c>
      <c r="H11" s="10">
        <v>0</v>
      </c>
      <c r="I11" s="10">
        <v>-330457.26689381298</v>
      </c>
      <c r="J11" s="10">
        <v>0</v>
      </c>
      <c r="K11" s="10">
        <v>-1.8829673673957601</v>
      </c>
      <c r="L11" s="10">
        <v>-69849.823179997897</v>
      </c>
      <c r="M11" s="10">
        <v>-407.39647099834798</v>
      </c>
      <c r="N11" s="10">
        <v>0</v>
      </c>
      <c r="R11" s="62">
        <f t="shared" si="7"/>
        <v>9</v>
      </c>
      <c r="S11" s="63" t="str">
        <f t="shared" si="0"/>
        <v>Iron &amp; steel</v>
      </c>
      <c r="T11" s="101">
        <f t="shared" si="1"/>
        <v>16912.2851876192</v>
      </c>
      <c r="U11" s="102">
        <f t="shared" si="2"/>
        <v>-119327.307718695</v>
      </c>
      <c r="V11" s="102">
        <f t="shared" si="3"/>
        <v>1214.9198666806101</v>
      </c>
      <c r="W11" s="102">
        <f t="shared" si="4"/>
        <v>363008.167171654</v>
      </c>
      <c r="X11" s="102">
        <f t="shared" si="5"/>
        <v>-453815.58194456599</v>
      </c>
      <c r="Y11" s="102">
        <f t="shared" si="5"/>
        <v>0</v>
      </c>
      <c r="Z11" s="102">
        <f t="shared" si="6"/>
        <v>-330457.26689381298</v>
      </c>
      <c r="AA11" s="102">
        <f t="shared" si="6"/>
        <v>0</v>
      </c>
      <c r="AB11" s="102">
        <f t="shared" si="10"/>
        <v>-70259.102618363628</v>
      </c>
      <c r="AC11" s="103">
        <f t="shared" si="11"/>
        <v>0</v>
      </c>
      <c r="AD11" s="104">
        <f t="shared" si="9"/>
        <v>-592723.88694948377</v>
      </c>
    </row>
    <row r="12" spans="1:30">
      <c r="A12">
        <v>10</v>
      </c>
      <c r="B12" s="13" t="str">
        <v>Non-ferrous metals</v>
      </c>
      <c r="C12" s="10">
        <v>2980.6019123484002</v>
      </c>
      <c r="D12">
        <v>4080.2635603057201</v>
      </c>
      <c r="E12" s="10">
        <v>1446.4947838931</v>
      </c>
      <c r="F12" s="10">
        <v>826.08514048751499</v>
      </c>
      <c r="G12" s="10">
        <v>-64044.342123342001</v>
      </c>
      <c r="H12" s="10">
        <v>0</v>
      </c>
      <c r="I12" s="10">
        <v>13632.9943647119</v>
      </c>
      <c r="J12" s="10">
        <v>0</v>
      </c>
      <c r="K12" s="10">
        <v>-24.090432106778</v>
      </c>
      <c r="L12" s="10">
        <v>-3826.5363280823599</v>
      </c>
      <c r="M12" s="10">
        <v>-2989.9339962763502</v>
      </c>
      <c r="N12" s="10">
        <v>0</v>
      </c>
      <c r="R12" s="62">
        <f t="shared" si="7"/>
        <v>10</v>
      </c>
      <c r="S12" s="63" t="str">
        <f t="shared" si="0"/>
        <v>Non-ferrous metals</v>
      </c>
      <c r="T12" s="101">
        <f t="shared" si="1"/>
        <v>2980.6019123484002</v>
      </c>
      <c r="U12" s="102">
        <f t="shared" si="2"/>
        <v>4080.2635603057201</v>
      </c>
      <c r="V12" s="102">
        <f t="shared" si="3"/>
        <v>1446.4947838931</v>
      </c>
      <c r="W12" s="102">
        <f t="shared" si="4"/>
        <v>826.08514048751499</v>
      </c>
      <c r="X12" s="102">
        <f t="shared" si="5"/>
        <v>-64044.342123342001</v>
      </c>
      <c r="Y12" s="102">
        <f t="shared" si="5"/>
        <v>0</v>
      </c>
      <c r="Z12" s="102">
        <f t="shared" si="6"/>
        <v>13632.9943647119</v>
      </c>
      <c r="AA12" s="102">
        <f t="shared" si="6"/>
        <v>0</v>
      </c>
      <c r="AB12" s="102">
        <f t="shared" si="10"/>
        <v>-6840.5607564654874</v>
      </c>
      <c r="AC12" s="103">
        <f t="shared" si="11"/>
        <v>0</v>
      </c>
      <c r="AD12" s="104">
        <f t="shared" si="9"/>
        <v>-47918.463118060849</v>
      </c>
    </row>
    <row r="13" spans="1:30">
      <c r="A13">
        <v>11</v>
      </c>
      <c r="B13" s="13" t="str">
        <v>Metal products</v>
      </c>
      <c r="C13" s="10">
        <v>1683.8900073013101</v>
      </c>
      <c r="D13">
        <v>-34214.2644606428</v>
      </c>
      <c r="E13" s="10">
        <v>5327.9316551901602</v>
      </c>
      <c r="F13" s="10">
        <v>3704.8966475573602</v>
      </c>
      <c r="G13" s="10">
        <v>-6990.8495908694504</v>
      </c>
      <c r="H13" s="10">
        <v>-12254.0800647551</v>
      </c>
      <c r="I13" s="10">
        <v>-9941.6139646840493</v>
      </c>
      <c r="J13" s="10">
        <v>441.73489688973899</v>
      </c>
      <c r="K13" s="10">
        <v>-1345.7156960216</v>
      </c>
      <c r="L13" s="10">
        <v>-1108.89082821855</v>
      </c>
      <c r="M13" s="10">
        <v>72.904955514650595</v>
      </c>
      <c r="N13" s="10">
        <v>0</v>
      </c>
      <c r="O13" s="10"/>
      <c r="R13" s="68">
        <f t="shared" si="7"/>
        <v>11</v>
      </c>
      <c r="S13" s="69" t="str">
        <f t="shared" si="0"/>
        <v>Metal products</v>
      </c>
      <c r="T13" s="101">
        <f t="shared" si="1"/>
        <v>1683.8900073013101</v>
      </c>
      <c r="U13" s="102">
        <f t="shared" si="2"/>
        <v>-34214.2644606428</v>
      </c>
      <c r="V13" s="102">
        <f t="shared" si="3"/>
        <v>5327.9316551901602</v>
      </c>
      <c r="W13" s="102">
        <f t="shared" si="4"/>
        <v>3704.8966475573602</v>
      </c>
      <c r="X13" s="102">
        <f t="shared" si="5"/>
        <v>-6990.8495908694504</v>
      </c>
      <c r="Y13" s="102">
        <f t="shared" si="5"/>
        <v>-12254.0800647551</v>
      </c>
      <c r="Z13" s="102">
        <f t="shared" si="6"/>
        <v>-9941.6139646840493</v>
      </c>
      <c r="AA13" s="102">
        <f t="shared" si="6"/>
        <v>441.73489688973899</v>
      </c>
      <c r="AB13" s="102">
        <f t="shared" si="10"/>
        <v>-2381.7015687254993</v>
      </c>
      <c r="AC13" s="103">
        <f t="shared" si="11"/>
        <v>0</v>
      </c>
      <c r="AD13" s="104">
        <f t="shared" si="9"/>
        <v>-54624.056442738314</v>
      </c>
    </row>
    <row r="14" spans="1:30">
      <c r="A14">
        <v>12</v>
      </c>
      <c r="B14" s="13" t="str">
        <v>Mechanical machinery</v>
      </c>
      <c r="C14" s="10">
        <v>-2455.0999369388401</v>
      </c>
      <c r="D14" s="10">
        <v>-19270.549562640601</v>
      </c>
      <c r="E14">
        <v>24117.8559775549</v>
      </c>
      <c r="F14">
        <v>9312.84706954785</v>
      </c>
      <c r="G14" s="10">
        <v>-12794.141131254801</v>
      </c>
      <c r="H14" s="10">
        <v>-76486.240222517197</v>
      </c>
      <c r="I14" s="10">
        <v>-7481.3355276307802</v>
      </c>
      <c r="J14" s="10">
        <v>-7017.8133018691797</v>
      </c>
      <c r="K14" s="10">
        <v>-807.43298502879202</v>
      </c>
      <c r="L14" s="10">
        <v>2395.23796828689</v>
      </c>
      <c r="M14" s="10">
        <v>-29330.175789434699</v>
      </c>
      <c r="N14" s="10">
        <v>0</v>
      </c>
      <c r="O14" s="10"/>
      <c r="R14" s="68">
        <f t="shared" si="7"/>
        <v>12</v>
      </c>
      <c r="S14" s="69" t="str">
        <f t="shared" si="0"/>
        <v>Mechanical machinery</v>
      </c>
      <c r="T14" s="101">
        <f t="shared" si="1"/>
        <v>-2455.0999369388401</v>
      </c>
      <c r="U14" s="102">
        <f t="shared" si="2"/>
        <v>-19270.549562640601</v>
      </c>
      <c r="V14" s="102">
        <f t="shared" si="3"/>
        <v>24117.8559775549</v>
      </c>
      <c r="W14" s="102">
        <f t="shared" si="4"/>
        <v>9312.84706954785</v>
      </c>
      <c r="X14" s="102">
        <f t="shared" si="5"/>
        <v>-12794.141131254801</v>
      </c>
      <c r="Y14" s="102">
        <f t="shared" si="5"/>
        <v>-76486.240222517197</v>
      </c>
      <c r="Z14" s="102">
        <f t="shared" si="6"/>
        <v>-7481.3355276307802</v>
      </c>
      <c r="AA14" s="102">
        <f t="shared" si="6"/>
        <v>-7017.8133018691797</v>
      </c>
      <c r="AB14" s="102">
        <f t="shared" si="10"/>
        <v>-27742.370806176601</v>
      </c>
      <c r="AC14" s="103">
        <f t="shared" si="11"/>
        <v>0</v>
      </c>
      <c r="AD14" s="104">
        <f t="shared" si="9"/>
        <v>-119816.84744192526</v>
      </c>
    </row>
    <row r="15" spans="1:30">
      <c r="A15">
        <v>13</v>
      </c>
      <c r="B15" s="13" t="str">
        <v>Electrical equipment</v>
      </c>
      <c r="C15">
        <v>-31689.653259721999</v>
      </c>
      <c r="D15" s="10">
        <v>-58772.597786213599</v>
      </c>
      <c r="E15">
        <v>23868.290484322501</v>
      </c>
      <c r="F15">
        <v>-137900.36096844199</v>
      </c>
      <c r="G15" s="10">
        <v>-9533.5654266401398</v>
      </c>
      <c r="H15" s="10">
        <v>-18721.325620293101</v>
      </c>
      <c r="I15" s="10">
        <v>-11616.7874783386</v>
      </c>
      <c r="J15" s="10">
        <v>37120.594842772698</v>
      </c>
      <c r="K15" s="10">
        <v>-8915.2700195092402</v>
      </c>
      <c r="L15" s="10">
        <v>-4140.3850123904303</v>
      </c>
      <c r="M15">
        <v>81086.836170372801</v>
      </c>
      <c r="N15" s="10">
        <v>0</v>
      </c>
      <c r="O15" s="10"/>
      <c r="R15" s="68">
        <f t="shared" si="7"/>
        <v>13</v>
      </c>
      <c r="S15" s="69" t="str">
        <f t="shared" si="0"/>
        <v>Electrical equipment</v>
      </c>
      <c r="T15" s="101">
        <f t="shared" si="1"/>
        <v>-31689.653259721999</v>
      </c>
      <c r="U15" s="102">
        <f t="shared" si="2"/>
        <v>-58772.597786213599</v>
      </c>
      <c r="V15" s="102">
        <f t="shared" si="3"/>
        <v>23868.290484322501</v>
      </c>
      <c r="W15" s="102">
        <f t="shared" si="4"/>
        <v>-137900.36096844199</v>
      </c>
      <c r="X15" s="102">
        <f t="shared" si="5"/>
        <v>-9533.5654266401398</v>
      </c>
      <c r="Y15" s="102">
        <f t="shared" si="5"/>
        <v>-18721.325620293101</v>
      </c>
      <c r="Z15" s="102">
        <f t="shared" si="6"/>
        <v>-11616.7874783386</v>
      </c>
      <c r="AA15" s="102">
        <f t="shared" si="6"/>
        <v>37120.594842772698</v>
      </c>
      <c r="AB15" s="102">
        <f t="shared" si="10"/>
        <v>68031.181138473126</v>
      </c>
      <c r="AC15" s="103">
        <f t="shared" si="11"/>
        <v>0</v>
      </c>
      <c r="AD15" s="104">
        <f t="shared" si="9"/>
        <v>-139214.22407408111</v>
      </c>
    </row>
    <row r="16" spans="1:30">
      <c r="A16">
        <v>14</v>
      </c>
      <c r="B16" s="13" t="str">
        <v>Transport equipment</v>
      </c>
      <c r="C16" s="10">
        <v>-3769.3268853950499</v>
      </c>
      <c r="D16">
        <v>-31406.254861913701</v>
      </c>
      <c r="E16" s="10">
        <v>9481.55691033326</v>
      </c>
      <c r="F16" s="10">
        <v>-2988.3977897936402</v>
      </c>
      <c r="G16" s="10">
        <v>-30448.338603386099</v>
      </c>
      <c r="H16" s="10">
        <v>-36110.990868658497</v>
      </c>
      <c r="I16" s="10">
        <v>-76236.299661860103</v>
      </c>
      <c r="J16" s="10">
        <v>-63279.900403158303</v>
      </c>
      <c r="K16" s="10">
        <v>92264.0809042779</v>
      </c>
      <c r="L16" s="10">
        <v>22460.2516081088</v>
      </c>
      <c r="M16">
        <v>7211.4446282082699</v>
      </c>
      <c r="N16" s="10">
        <v>0</v>
      </c>
      <c r="O16" s="10"/>
      <c r="R16" s="68">
        <f t="shared" si="7"/>
        <v>14</v>
      </c>
      <c r="S16" s="69" t="str">
        <f t="shared" si="0"/>
        <v>Transport equipment</v>
      </c>
      <c r="T16" s="101">
        <f t="shared" si="1"/>
        <v>-3769.3268853950499</v>
      </c>
      <c r="U16" s="102">
        <f t="shared" si="2"/>
        <v>-31406.254861913701</v>
      </c>
      <c r="V16" s="102">
        <f t="shared" si="3"/>
        <v>9481.55691033326</v>
      </c>
      <c r="W16" s="102">
        <f t="shared" si="4"/>
        <v>-2988.3977897936402</v>
      </c>
      <c r="X16" s="102">
        <f t="shared" si="5"/>
        <v>-30448.338603386099</v>
      </c>
      <c r="Y16" s="102">
        <f t="shared" si="5"/>
        <v>-36110.990868658497</v>
      </c>
      <c r="Z16" s="102">
        <f t="shared" si="6"/>
        <v>-76236.299661860103</v>
      </c>
      <c r="AA16" s="102">
        <f t="shared" si="6"/>
        <v>-63279.900403158303</v>
      </c>
      <c r="AB16" s="102">
        <f t="shared" si="10"/>
        <v>121935.77714059496</v>
      </c>
      <c r="AC16" s="103">
        <f t="shared" si="11"/>
        <v>0</v>
      </c>
      <c r="AD16" s="104">
        <f t="shared" si="9"/>
        <v>-112822.17502323716</v>
      </c>
    </row>
    <row r="17" spans="1:30">
      <c r="A17">
        <v>15</v>
      </c>
      <c r="B17" s="13" t="str">
        <v>Other industrial products</v>
      </c>
      <c r="C17" s="10">
        <v>2880.5781455595802</v>
      </c>
      <c r="D17" s="10">
        <v>-29142.428104018101</v>
      </c>
      <c r="E17" s="10">
        <v>891.86370443811597</v>
      </c>
      <c r="F17">
        <v>-29783.517401469999</v>
      </c>
      <c r="G17" s="10">
        <v>-10714.2114656048</v>
      </c>
      <c r="H17" s="10">
        <v>-5365.4660183543201</v>
      </c>
      <c r="I17" s="10">
        <v>-8029.8291523538001</v>
      </c>
      <c r="J17" s="10">
        <v>-17238.8932932442</v>
      </c>
      <c r="K17" s="10">
        <v>-2664.6830444228299</v>
      </c>
      <c r="L17" s="10">
        <v>1286.44502570035</v>
      </c>
      <c r="M17" s="10">
        <v>-10603.554457463501</v>
      </c>
      <c r="N17" s="10">
        <v>0</v>
      </c>
      <c r="O17" s="10"/>
      <c r="R17" s="68">
        <f t="shared" si="7"/>
        <v>15</v>
      </c>
      <c r="S17" s="69" t="str">
        <f t="shared" si="0"/>
        <v>Other industrial products</v>
      </c>
      <c r="T17" s="101">
        <f t="shared" si="1"/>
        <v>2880.5781455595802</v>
      </c>
      <c r="U17" s="102">
        <f t="shared" si="2"/>
        <v>-29142.428104018101</v>
      </c>
      <c r="V17" s="102">
        <f t="shared" si="3"/>
        <v>891.86370443811597</v>
      </c>
      <c r="W17" s="102">
        <f t="shared" si="4"/>
        <v>-29783.517401469999</v>
      </c>
      <c r="X17" s="102">
        <f t="shared" si="5"/>
        <v>-10714.2114656048</v>
      </c>
      <c r="Y17" s="102">
        <f t="shared" si="5"/>
        <v>-5365.4660183543201</v>
      </c>
      <c r="Z17" s="102">
        <f t="shared" si="6"/>
        <v>-8029.8291523538001</v>
      </c>
      <c r="AA17" s="102">
        <f t="shared" si="6"/>
        <v>-17238.8932932442</v>
      </c>
      <c r="AB17" s="102">
        <f t="shared" si="10"/>
        <v>-11981.792476185979</v>
      </c>
      <c r="AC17" s="103">
        <f t="shared" si="11"/>
        <v>0</v>
      </c>
      <c r="AD17" s="104">
        <f t="shared" si="9"/>
        <v>-108483.69606123351</v>
      </c>
    </row>
    <row r="18" spans="1:30">
      <c r="A18">
        <v>16</v>
      </c>
      <c r="B18" s="13" t="str">
        <v>Construction</v>
      </c>
      <c r="C18" s="10">
        <v>-15933.6095499691</v>
      </c>
      <c r="D18">
        <v>-80673.239044599803</v>
      </c>
      <c r="E18" s="10">
        <v>18618.943023748699</v>
      </c>
      <c r="F18">
        <v>-11936.4193611052</v>
      </c>
      <c r="G18" s="10">
        <v>117308.466987008</v>
      </c>
      <c r="H18" s="10">
        <v>-22124.443572814402</v>
      </c>
      <c r="I18" s="10">
        <v>-753352.77669562504</v>
      </c>
      <c r="J18" s="10">
        <v>3016.8944922068299</v>
      </c>
      <c r="K18" s="10">
        <v>0</v>
      </c>
      <c r="L18" s="10">
        <v>0</v>
      </c>
      <c r="M18">
        <v>0</v>
      </c>
      <c r="N18" s="10">
        <v>0</v>
      </c>
      <c r="O18" s="10"/>
      <c r="R18" s="68">
        <f t="shared" si="7"/>
        <v>16</v>
      </c>
      <c r="S18" s="69" t="str">
        <f t="shared" si="0"/>
        <v>Construction</v>
      </c>
      <c r="T18" s="101">
        <f t="shared" si="1"/>
        <v>-15933.6095499691</v>
      </c>
      <c r="U18" s="102">
        <f t="shared" si="2"/>
        <v>-80673.239044599803</v>
      </c>
      <c r="V18" s="102">
        <f t="shared" si="3"/>
        <v>18618.943023748699</v>
      </c>
      <c r="W18" s="102">
        <f t="shared" si="4"/>
        <v>-11936.4193611052</v>
      </c>
      <c r="X18" s="102">
        <f t="shared" si="5"/>
        <v>117308.466987008</v>
      </c>
      <c r="Y18" s="102">
        <f t="shared" si="5"/>
        <v>-22124.443572814402</v>
      </c>
      <c r="Z18" s="102">
        <f t="shared" si="6"/>
        <v>-753352.77669562504</v>
      </c>
      <c r="AA18" s="102">
        <f t="shared" si="6"/>
        <v>3016.8944922068299</v>
      </c>
      <c r="AB18" s="102">
        <f t="shared" si="10"/>
        <v>0</v>
      </c>
      <c r="AC18" s="103">
        <f t="shared" si="11"/>
        <v>0</v>
      </c>
      <c r="AD18" s="104">
        <f t="shared" si="9"/>
        <v>-745076.18372115004</v>
      </c>
    </row>
    <row r="19" spans="1:30">
      <c r="A19">
        <v>17</v>
      </c>
      <c r="B19" s="13" t="str">
        <v>Utility</v>
      </c>
      <c r="C19" s="10">
        <v>-19220.924286425099</v>
      </c>
      <c r="D19">
        <v>14170.339850668601</v>
      </c>
      <c r="E19" s="10">
        <v>62372.740342628298</v>
      </c>
      <c r="F19">
        <v>26078.2079763861</v>
      </c>
      <c r="G19" s="10">
        <v>267378.13065607299</v>
      </c>
      <c r="H19" s="10">
        <v>0</v>
      </c>
      <c r="I19" s="10">
        <v>-712850.02789219294</v>
      </c>
      <c r="J19" s="10">
        <v>0</v>
      </c>
      <c r="K19" s="10">
        <v>-136386.81916083401</v>
      </c>
      <c r="L19" s="10">
        <v>-5097.85258778967</v>
      </c>
      <c r="M19" s="10">
        <v>4268.6651796967699</v>
      </c>
      <c r="N19" s="10">
        <v>0</v>
      </c>
      <c r="O19" s="10"/>
      <c r="R19" s="68">
        <f t="shared" si="7"/>
        <v>17</v>
      </c>
      <c r="S19" s="69" t="str">
        <f t="shared" si="0"/>
        <v>Utility</v>
      </c>
      <c r="T19" s="101">
        <f t="shared" si="1"/>
        <v>-19220.924286425099</v>
      </c>
      <c r="U19" s="102">
        <f t="shared" si="2"/>
        <v>14170.339850668601</v>
      </c>
      <c r="V19" s="102">
        <f t="shared" si="3"/>
        <v>62372.740342628298</v>
      </c>
      <c r="W19" s="102">
        <f t="shared" si="4"/>
        <v>26078.2079763861</v>
      </c>
      <c r="X19" s="102">
        <f t="shared" si="5"/>
        <v>267378.13065607299</v>
      </c>
      <c r="Y19" s="102">
        <f t="shared" si="5"/>
        <v>0</v>
      </c>
      <c r="Z19" s="102">
        <f t="shared" si="6"/>
        <v>-712850.02789219294</v>
      </c>
      <c r="AA19" s="102">
        <f t="shared" si="6"/>
        <v>0</v>
      </c>
      <c r="AB19" s="102">
        <f t="shared" si="10"/>
        <v>-137216.00656892691</v>
      </c>
      <c r="AC19" s="103">
        <f t="shared" si="11"/>
        <v>0</v>
      </c>
      <c r="AD19" s="104">
        <f t="shared" si="9"/>
        <v>-499287.53992178896</v>
      </c>
    </row>
    <row r="20" spans="1:30">
      <c r="A20">
        <v>18</v>
      </c>
      <c r="B20" s="13" t="str">
        <v>Real estate</v>
      </c>
      <c r="C20" s="10">
        <v>-28281.4139932783</v>
      </c>
      <c r="D20">
        <v>-6454.8119177887802</v>
      </c>
      <c r="E20" s="10">
        <v>-49297.110297904903</v>
      </c>
      <c r="F20">
        <v>-4088.5891075316099</v>
      </c>
      <c r="G20" s="10">
        <v>17188.229202873099</v>
      </c>
      <c r="H20" s="10">
        <v>0</v>
      </c>
      <c r="I20" s="10">
        <v>-15188.8337300488</v>
      </c>
      <c r="J20" s="10">
        <v>0</v>
      </c>
      <c r="K20" s="10">
        <v>222483.385166294</v>
      </c>
      <c r="L20" s="10">
        <v>-76.741103385482006</v>
      </c>
      <c r="M20" s="10">
        <v>863.59417533464705</v>
      </c>
      <c r="N20" s="10">
        <v>0</v>
      </c>
      <c r="O20" s="10"/>
      <c r="R20" s="68">
        <f t="shared" si="7"/>
        <v>18</v>
      </c>
      <c r="S20" s="69" t="str">
        <f t="shared" si="0"/>
        <v>Real estate</v>
      </c>
      <c r="T20" s="101">
        <f t="shared" si="1"/>
        <v>-28281.4139932783</v>
      </c>
      <c r="U20" s="102">
        <f t="shared" si="2"/>
        <v>-6454.8119177887802</v>
      </c>
      <c r="V20" s="102">
        <f t="shared" si="3"/>
        <v>-49297.110297904903</v>
      </c>
      <c r="W20" s="102">
        <f t="shared" si="4"/>
        <v>-4088.5891075316099</v>
      </c>
      <c r="X20" s="102">
        <f t="shared" si="5"/>
        <v>17188.229202873099</v>
      </c>
      <c r="Y20" s="102">
        <f t="shared" si="5"/>
        <v>0</v>
      </c>
      <c r="Z20" s="102">
        <f t="shared" si="6"/>
        <v>-15188.8337300488</v>
      </c>
      <c r="AA20" s="102">
        <f t="shared" si="6"/>
        <v>0</v>
      </c>
      <c r="AB20" s="102">
        <f t="shared" si="10"/>
        <v>223270.23823824315</v>
      </c>
      <c r="AC20" s="103">
        <f t="shared" si="11"/>
        <v>0</v>
      </c>
      <c r="AD20" s="104">
        <f t="shared" si="9"/>
        <v>137147.70839456387</v>
      </c>
    </row>
    <row r="21" spans="1:30">
      <c r="A21">
        <v>19</v>
      </c>
      <c r="B21" s="13" t="str">
        <v>Medical &amp; Health care</v>
      </c>
      <c r="C21" s="10">
        <v>-1939.59082586613</v>
      </c>
      <c r="D21">
        <v>-68435.047453776904</v>
      </c>
      <c r="E21" s="10">
        <v>-8276.2212176993507</v>
      </c>
      <c r="F21">
        <v>2421.22341925195</v>
      </c>
      <c r="G21" s="10">
        <v>7556.2476127148802</v>
      </c>
      <c r="H21" s="10">
        <v>0</v>
      </c>
      <c r="I21" s="10">
        <v>-30768.964722862798</v>
      </c>
      <c r="J21" s="10">
        <v>0</v>
      </c>
      <c r="K21" s="10">
        <v>36883.006721842103</v>
      </c>
      <c r="L21" s="10">
        <v>110557.485289711</v>
      </c>
      <c r="M21" s="10">
        <v>0.128348747491837</v>
      </c>
      <c r="N21" s="10">
        <v>0</v>
      </c>
      <c r="O21" s="10"/>
      <c r="R21" s="68">
        <f t="shared" si="7"/>
        <v>19</v>
      </c>
      <c r="S21" s="69" t="str">
        <f t="shared" si="0"/>
        <v>Medical &amp; Health care</v>
      </c>
      <c r="T21" s="101">
        <f t="shared" si="1"/>
        <v>-1939.59082586613</v>
      </c>
      <c r="U21" s="102">
        <f t="shared" si="2"/>
        <v>-68435.047453776904</v>
      </c>
      <c r="V21" s="102">
        <f t="shared" si="3"/>
        <v>-8276.2212176993507</v>
      </c>
      <c r="W21" s="102">
        <f t="shared" si="4"/>
        <v>2421.22341925195</v>
      </c>
      <c r="X21" s="102">
        <f t="shared" si="5"/>
        <v>7556.2476127148802</v>
      </c>
      <c r="Y21" s="102">
        <f t="shared" si="5"/>
        <v>0</v>
      </c>
      <c r="Z21" s="102">
        <f t="shared" si="6"/>
        <v>-30768.964722862798</v>
      </c>
      <c r="AA21" s="102">
        <f t="shared" si="6"/>
        <v>0</v>
      </c>
      <c r="AB21" s="102">
        <f t="shared" si="10"/>
        <v>147440.62036030059</v>
      </c>
      <c r="AC21" s="103">
        <f t="shared" si="11"/>
        <v>0</v>
      </c>
      <c r="AD21" s="104">
        <f t="shared" si="9"/>
        <v>47998.267172062231</v>
      </c>
    </row>
    <row r="22" spans="1:30">
      <c r="A22">
        <v>20</v>
      </c>
      <c r="B22" s="13" t="str">
        <v>Communications</v>
      </c>
      <c r="C22">
        <v>-14025.3153595894</v>
      </c>
      <c r="D22">
        <v>-27421.3533548917</v>
      </c>
      <c r="E22">
        <v>13967.170072389999</v>
      </c>
      <c r="F22">
        <v>-1091.05257304003</v>
      </c>
      <c r="G22" s="10">
        <v>6849.5595708225501</v>
      </c>
      <c r="H22" s="10">
        <v>0</v>
      </c>
      <c r="I22" s="10">
        <v>-8982.9514103724996</v>
      </c>
      <c r="J22" s="10">
        <v>0</v>
      </c>
      <c r="K22" s="10">
        <v>38409.488865045903</v>
      </c>
      <c r="L22" s="10">
        <v>-18.171705441884601</v>
      </c>
      <c r="M22">
        <v>6240.0850699366501</v>
      </c>
      <c r="N22" s="10">
        <v>0</v>
      </c>
      <c r="O22" s="10"/>
      <c r="R22" s="68">
        <f t="shared" si="7"/>
        <v>20</v>
      </c>
      <c r="S22" s="69" t="str">
        <f t="shared" si="0"/>
        <v>Communications</v>
      </c>
      <c r="T22" s="101">
        <f t="shared" si="1"/>
        <v>-14025.3153595894</v>
      </c>
      <c r="U22" s="102">
        <f t="shared" si="2"/>
        <v>-27421.3533548917</v>
      </c>
      <c r="V22" s="102">
        <f t="shared" si="3"/>
        <v>13967.170072389999</v>
      </c>
      <c r="W22" s="102">
        <f t="shared" si="4"/>
        <v>-1091.05257304003</v>
      </c>
      <c r="X22" s="102">
        <f t="shared" si="5"/>
        <v>6849.5595708225501</v>
      </c>
      <c r="Y22" s="102">
        <f t="shared" si="5"/>
        <v>0</v>
      </c>
      <c r="Z22" s="102">
        <f t="shared" si="6"/>
        <v>-8982.9514103724996</v>
      </c>
      <c r="AA22" s="102">
        <f t="shared" si="6"/>
        <v>0</v>
      </c>
      <c r="AB22" s="102">
        <f t="shared" si="10"/>
        <v>44631.402229540668</v>
      </c>
      <c r="AC22" s="103">
        <f t="shared" si="11"/>
        <v>0</v>
      </c>
      <c r="AD22" s="104">
        <f t="shared" si="9"/>
        <v>13927.459174859585</v>
      </c>
    </row>
    <row r="23" spans="1:30">
      <c r="A23">
        <v>21</v>
      </c>
      <c r="B23" s="13" t="str">
        <v>Services</v>
      </c>
      <c r="C23" s="10">
        <v>-60208.780932882102</v>
      </c>
      <c r="D23">
        <v>-31400.636476651998</v>
      </c>
      <c r="E23">
        <v>332685.43343799998</v>
      </c>
      <c r="F23">
        <v>-48283.9306496723</v>
      </c>
      <c r="G23" s="10">
        <v>323293.43386551901</v>
      </c>
      <c r="H23" s="10">
        <v>-4139.9796422034697</v>
      </c>
      <c r="I23" s="10">
        <v>-218390.71465127499</v>
      </c>
      <c r="J23" s="10">
        <v>-54223.8056240273</v>
      </c>
      <c r="K23" s="10">
        <v>41216.376079968097</v>
      </c>
      <c r="L23" s="10">
        <v>55936.5260089328</v>
      </c>
      <c r="M23">
        <v>93055.226622283793</v>
      </c>
      <c r="N23" s="10">
        <v>0</v>
      </c>
      <c r="O23" s="10"/>
      <c r="R23" s="68">
        <f t="shared" si="7"/>
        <v>21</v>
      </c>
      <c r="S23" s="69" t="str">
        <f t="shared" si="0"/>
        <v>Services</v>
      </c>
      <c r="T23" s="101">
        <f t="shared" si="1"/>
        <v>-60208.780932882102</v>
      </c>
      <c r="U23" s="102">
        <f t="shared" si="2"/>
        <v>-31400.636476651998</v>
      </c>
      <c r="V23" s="102">
        <f t="shared" si="3"/>
        <v>332685.43343799998</v>
      </c>
      <c r="W23" s="102">
        <f t="shared" si="4"/>
        <v>-48283.9306496723</v>
      </c>
      <c r="X23" s="102">
        <f t="shared" si="5"/>
        <v>323293.43386551901</v>
      </c>
      <c r="Y23" s="102">
        <f t="shared" si="5"/>
        <v>-4139.9796422034697</v>
      </c>
      <c r="Z23" s="102">
        <f t="shared" si="6"/>
        <v>-218390.71465127499</v>
      </c>
      <c r="AA23" s="102">
        <f t="shared" si="6"/>
        <v>-54223.8056240273</v>
      </c>
      <c r="AB23" s="102">
        <f t="shared" si="10"/>
        <v>190208.12871118469</v>
      </c>
      <c r="AC23" s="103">
        <f t="shared" si="11"/>
        <v>0</v>
      </c>
      <c r="AD23" s="104">
        <f t="shared" si="9"/>
        <v>429539.14803799154</v>
      </c>
    </row>
    <row r="24" spans="1:30">
      <c r="A24">
        <v>22</v>
      </c>
      <c r="B24" s="13" t="str">
        <v>Others</v>
      </c>
      <c r="C24" s="10">
        <v>-2222.9304961308098</v>
      </c>
      <c r="D24">
        <v>-13275.8133280949</v>
      </c>
      <c r="E24" s="10">
        <v>-4479.4337942339698</v>
      </c>
      <c r="F24">
        <v>-12895.3880627203</v>
      </c>
      <c r="G24" s="10">
        <v>-31644.9354623283</v>
      </c>
      <c r="H24" s="10">
        <v>0</v>
      </c>
      <c r="I24" s="10">
        <v>-13473.9926805744</v>
      </c>
      <c r="J24" s="10">
        <v>0</v>
      </c>
      <c r="K24" s="10">
        <v>-347.31416534073702</v>
      </c>
      <c r="L24" s="10">
        <v>290.86516100848098</v>
      </c>
      <c r="M24" s="10">
        <v>-4077.7747286046101</v>
      </c>
      <c r="N24" s="10">
        <v>0</v>
      </c>
      <c r="O24" s="10"/>
      <c r="R24" s="68">
        <f t="shared" si="7"/>
        <v>22</v>
      </c>
      <c r="S24" s="69" t="str">
        <f t="shared" si="0"/>
        <v>Others</v>
      </c>
      <c r="T24" s="101">
        <f t="shared" si="1"/>
        <v>-2222.9304961308098</v>
      </c>
      <c r="U24" s="102">
        <f t="shared" si="2"/>
        <v>-13275.8133280949</v>
      </c>
      <c r="V24" s="102">
        <f t="shared" si="3"/>
        <v>-4479.4337942339698</v>
      </c>
      <c r="W24" s="102">
        <f t="shared" si="4"/>
        <v>-12895.3880627203</v>
      </c>
      <c r="X24" s="102">
        <f t="shared" si="5"/>
        <v>-31644.9354623283</v>
      </c>
      <c r="Y24" s="102">
        <f t="shared" si="5"/>
        <v>0</v>
      </c>
      <c r="Z24" s="102">
        <f t="shared" si="6"/>
        <v>-13473.9926805744</v>
      </c>
      <c r="AA24" s="102">
        <f t="shared" si="6"/>
        <v>0</v>
      </c>
      <c r="AB24" s="102">
        <f t="shared" si="10"/>
        <v>-4134.2237329368663</v>
      </c>
      <c r="AC24" s="103">
        <f t="shared" si="11"/>
        <v>0</v>
      </c>
      <c r="AD24" s="104">
        <f t="shared" si="9"/>
        <v>-82126.717557019554</v>
      </c>
    </row>
    <row r="25" spans="1:30">
      <c r="A25" s="14">
        <v>23</v>
      </c>
      <c r="B25" s="15" t="s">
        <v>834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/>
      <c r="I25" s="14">
        <v>0</v>
      </c>
      <c r="J25" s="14"/>
      <c r="K25" s="14">
        <v>0</v>
      </c>
      <c r="L25" s="14">
        <v>0</v>
      </c>
      <c r="M25" s="14">
        <v>0</v>
      </c>
      <c r="N25" s="14">
        <v>-43000</v>
      </c>
      <c r="R25" s="68">
        <f t="shared" si="7"/>
        <v>23</v>
      </c>
      <c r="S25" s="69" t="str">
        <f t="shared" si="0"/>
        <v>Direct material use</v>
      </c>
      <c r="T25" s="101">
        <f t="shared" si="1"/>
        <v>0</v>
      </c>
      <c r="U25" s="102">
        <f t="shared" si="2"/>
        <v>0</v>
      </c>
      <c r="V25" s="102">
        <f t="shared" si="3"/>
        <v>0</v>
      </c>
      <c r="W25" s="102">
        <f t="shared" si="4"/>
        <v>0</v>
      </c>
      <c r="X25" s="102">
        <f t="shared" si="5"/>
        <v>0</v>
      </c>
      <c r="Y25" s="102">
        <f t="shared" si="5"/>
        <v>0</v>
      </c>
      <c r="Z25" s="102">
        <f t="shared" si="6"/>
        <v>0</v>
      </c>
      <c r="AA25" s="102">
        <f t="shared" si="6"/>
        <v>0</v>
      </c>
      <c r="AB25" s="102">
        <f t="shared" si="10"/>
        <v>0</v>
      </c>
      <c r="AC25" s="103">
        <f>N52</f>
        <v>-43000</v>
      </c>
      <c r="AD25" s="104">
        <f t="shared" si="9"/>
        <v>-43000</v>
      </c>
    </row>
    <row r="26" spans="1:30">
      <c r="B26" s="13" t="s">
        <v>796</v>
      </c>
      <c r="C26" s="10">
        <f>SUM(C3:C25)</f>
        <v>-148596.42402784852</v>
      </c>
      <c r="D26">
        <f t="shared" ref="D26:M26" si="12">SUM(D3:D25)</f>
        <v>-566937.86222991359</v>
      </c>
      <c r="E26">
        <f t="shared" si="12"/>
        <v>484155.63122507394</v>
      </c>
      <c r="F26">
        <f t="shared" si="12"/>
        <v>42949.336427506845</v>
      </c>
      <c r="G26">
        <f t="shared" si="12"/>
        <v>718235.20946123707</v>
      </c>
      <c r="I26">
        <f t="shared" ref="I26" si="13">SUM(I3:I25)</f>
        <v>-3232259.3666397696</v>
      </c>
      <c r="K26">
        <f t="shared" si="12"/>
        <v>284310.38658686349</v>
      </c>
      <c r="L26">
        <f t="shared" si="12"/>
        <v>86501.622301122043</v>
      </c>
      <c r="M26">
        <f t="shared" si="12"/>
        <v>185179.3965668398</v>
      </c>
      <c r="N26" s="10">
        <f>SUM(N3:N25)</f>
        <v>-43000</v>
      </c>
      <c r="R26" s="34"/>
      <c r="S26" s="38" t="str">
        <f t="shared" si="0"/>
        <v>Total of factor</v>
      </c>
      <c r="T26" s="93">
        <f t="shared" si="1"/>
        <v>-148596.42402784852</v>
      </c>
      <c r="U26" s="94">
        <f t="shared" si="2"/>
        <v>-566937.86222991359</v>
      </c>
      <c r="V26" s="94">
        <f t="shared" si="3"/>
        <v>484155.63122507394</v>
      </c>
      <c r="W26" s="94">
        <f t="shared" si="4"/>
        <v>42949.336427506845</v>
      </c>
      <c r="X26" s="94">
        <f t="shared" si="5"/>
        <v>718235.20946123707</v>
      </c>
      <c r="Y26" s="94">
        <f t="shared" si="5"/>
        <v>-239625.24669986303</v>
      </c>
      <c r="Z26" s="94">
        <f t="shared" si="6"/>
        <v>-3232259.3666397696</v>
      </c>
      <c r="AA26" s="94">
        <f t="shared" si="6"/>
        <v>-421886.67623924545</v>
      </c>
      <c r="AB26" s="94">
        <f>SUM(AB3:AB25)</f>
        <v>555991.40545482538</v>
      </c>
      <c r="AC26" s="95">
        <f t="shared" si="11"/>
        <v>-43000</v>
      </c>
      <c r="AD26" s="96"/>
    </row>
    <row r="28" spans="1:30">
      <c r="A28" s="17" t="str">
        <f ca="1">A1</f>
        <v>FD_Broad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30" ht="16" thickBot="1">
      <c r="A29" s="18"/>
      <c r="B29" s="19" t="s">
        <v>804</v>
      </c>
      <c r="C29" s="43" t="str">
        <f t="shared" ref="C29:N29" si="14">C2</f>
        <v>D1</v>
      </c>
      <c r="D29" s="43" t="str">
        <f t="shared" si="14"/>
        <v>D2</v>
      </c>
      <c r="E29" s="43" t="str">
        <f t="shared" si="14"/>
        <v>D3</v>
      </c>
      <c r="F29" s="43" t="str">
        <f t="shared" si="14"/>
        <v>U1</v>
      </c>
      <c r="G29" s="43" t="str">
        <f t="shared" si="14"/>
        <v>w</v>
      </c>
      <c r="H29" s="43" t="str">
        <f t="shared" ref="H29" si="15">H2</f>
        <v>wo</v>
      </c>
      <c r="I29" s="43" t="str">
        <f t="shared" si="14"/>
        <v>q</v>
      </c>
      <c r="J29" s="43" t="str">
        <f t="shared" ref="J29" si="16">J2</f>
        <v>qo</v>
      </c>
      <c r="K29" s="43" t="str">
        <f t="shared" si="14"/>
        <v>y_house</v>
      </c>
      <c r="L29" s="43" t="str">
        <f t="shared" si="14"/>
        <v>y_other</v>
      </c>
      <c r="M29" s="43" t="str">
        <f t="shared" si="14"/>
        <v>y_export</v>
      </c>
      <c r="N29" s="44" t="str">
        <f t="shared" si="14"/>
        <v>Qother</v>
      </c>
      <c r="O29" s="45" t="s">
        <v>818</v>
      </c>
    </row>
    <row r="30" spans="1:30" ht="16" thickTop="1">
      <c r="A30" s="17">
        <v>1</v>
      </c>
      <c r="B30" s="20" t="str">
        <f t="shared" ref="B30:B52" si="17">B3</f>
        <v>Agriculture, forestry and fishery</v>
      </c>
      <c r="C30" s="21">
        <f t="shared" ref="C30:N30" si="18">C3*$P$2</f>
        <v>-3452.3810336860802</v>
      </c>
      <c r="D30" s="21">
        <f t="shared" si="18"/>
        <v>36581.130413717903</v>
      </c>
      <c r="E30" s="21">
        <f t="shared" si="18"/>
        <v>14531.3305448991</v>
      </c>
      <c r="F30" s="21">
        <f t="shared" si="18"/>
        <v>-14740.611298461399</v>
      </c>
      <c r="G30" s="21">
        <f t="shared" si="18"/>
        <v>1846.98122162769</v>
      </c>
      <c r="H30" s="21">
        <f t="shared" si="18"/>
        <v>54979.807459344403</v>
      </c>
      <c r="I30" s="21">
        <f t="shared" si="18"/>
        <v>11207.2945080397</v>
      </c>
      <c r="J30" s="21">
        <f t="shared" si="18"/>
        <v>-52622.833766480398</v>
      </c>
      <c r="K30" s="21">
        <f t="shared" si="18"/>
        <v>-3177.81986711225</v>
      </c>
      <c r="L30" s="21">
        <f t="shared" si="18"/>
        <v>1162.92118677139</v>
      </c>
      <c r="M30" s="21">
        <f t="shared" si="18"/>
        <v>1684.58063837949</v>
      </c>
      <c r="N30" s="39">
        <f t="shared" si="18"/>
        <v>0</v>
      </c>
      <c r="O30" s="42">
        <f t="shared" ref="O30:O39" si="19">SUM(C30:N30)</f>
        <v>48000.400007039549</v>
      </c>
    </row>
    <row r="31" spans="1:30">
      <c r="A31" s="17">
        <v>2</v>
      </c>
      <c r="B31" s="20" t="str">
        <f t="shared" si="17"/>
        <v>Foods &amp; Beverages</v>
      </c>
      <c r="C31" s="21">
        <f t="shared" ref="C31:N31" si="20">C4*$P$2</f>
        <v>-5293.1944804886898</v>
      </c>
      <c r="D31" s="21">
        <f t="shared" si="20"/>
        <v>-41994.861423656301</v>
      </c>
      <c r="E31" s="21">
        <f t="shared" si="20"/>
        <v>1481.6569609687699</v>
      </c>
      <c r="F31" s="21">
        <f t="shared" si="20"/>
        <v>-9903.7684059931598</v>
      </c>
      <c r="G31" s="21">
        <f t="shared" si="20"/>
        <v>34509.523629402102</v>
      </c>
      <c r="H31" s="21">
        <f t="shared" si="20"/>
        <v>-28832.277783328798</v>
      </c>
      <c r="I31" s="21">
        <f t="shared" si="20"/>
        <v>-80484.440055371495</v>
      </c>
      <c r="J31" s="21">
        <f t="shared" si="20"/>
        <v>-151242.908735606</v>
      </c>
      <c r="K31" s="21">
        <f t="shared" si="20"/>
        <v>32790.348453328203</v>
      </c>
      <c r="L31" s="21">
        <f t="shared" si="20"/>
        <v>-11805.6086142882</v>
      </c>
      <c r="M31" s="21">
        <f t="shared" si="20"/>
        <v>12319.0140152319</v>
      </c>
      <c r="N31" s="39">
        <f t="shared" si="20"/>
        <v>0</v>
      </c>
      <c r="O31" s="42">
        <f t="shared" si="19"/>
        <v>-248456.51643980169</v>
      </c>
    </row>
    <row r="32" spans="1:30">
      <c r="A32" s="17">
        <v>3</v>
      </c>
      <c r="B32" s="20" t="str">
        <f t="shared" si="17"/>
        <v>Textile products</v>
      </c>
      <c r="C32" s="21">
        <f t="shared" ref="C32:N32" si="21">C5*$P$2</f>
        <v>1100.7504385887501</v>
      </c>
      <c r="D32" s="21">
        <f t="shared" si="21"/>
        <v>-8010.0805204998496</v>
      </c>
      <c r="E32" s="21">
        <f t="shared" si="21"/>
        <v>5586.6409138097997</v>
      </c>
      <c r="F32" s="21">
        <f t="shared" si="21"/>
        <v>8398.9537847427091</v>
      </c>
      <c r="G32" s="21">
        <f t="shared" si="21"/>
        <v>8509.4614574854804</v>
      </c>
      <c r="H32" s="21">
        <f t="shared" si="21"/>
        <v>-9429.9699240809896</v>
      </c>
      <c r="I32" s="21">
        <f t="shared" si="21"/>
        <v>-17204.593935508601</v>
      </c>
      <c r="J32" s="21">
        <f t="shared" si="21"/>
        <v>-12541.597609898199</v>
      </c>
      <c r="K32" s="21">
        <f t="shared" si="21"/>
        <v>-5456.5575557410202</v>
      </c>
      <c r="L32" s="21">
        <f t="shared" si="21"/>
        <v>6656.8917629489297</v>
      </c>
      <c r="M32" s="21">
        <f t="shared" si="21"/>
        <v>1251.57439783975</v>
      </c>
      <c r="N32" s="39">
        <f t="shared" si="21"/>
        <v>0</v>
      </c>
      <c r="O32" s="42">
        <f t="shared" si="19"/>
        <v>-21138.526790313237</v>
      </c>
    </row>
    <row r="33" spans="1:15">
      <c r="A33" s="17">
        <v>4</v>
      </c>
      <c r="B33" s="20" t="str">
        <f t="shared" si="17"/>
        <v>Pulp, paper &amp; wooden products</v>
      </c>
      <c r="C33" s="21">
        <f t="shared" ref="C33:N33" si="22">C6*$P$2</f>
        <v>5394.5868659257103</v>
      </c>
      <c r="D33" s="21">
        <f t="shared" si="22"/>
        <v>-23346.557623776302</v>
      </c>
      <c r="E33" s="21">
        <f t="shared" si="22"/>
        <v>3567.3165395788301</v>
      </c>
      <c r="F33" s="21">
        <f t="shared" si="22"/>
        <v>52298.661554377701</v>
      </c>
      <c r="G33" s="21">
        <f t="shared" si="22"/>
        <v>4599.1126121795396</v>
      </c>
      <c r="H33" s="21">
        <f t="shared" si="22"/>
        <v>-59638.784668346903</v>
      </c>
      <c r="I33" s="21">
        <f t="shared" si="22"/>
        <v>-179297.98165808499</v>
      </c>
      <c r="J33" s="21">
        <f t="shared" si="22"/>
        <v>-86254.868828521707</v>
      </c>
      <c r="K33" s="21">
        <f t="shared" si="22"/>
        <v>-9014.5573985809806</v>
      </c>
      <c r="L33" s="21">
        <f t="shared" si="22"/>
        <v>2069.27259406744</v>
      </c>
      <c r="M33" s="21">
        <f t="shared" si="22"/>
        <v>16530.999446083999</v>
      </c>
      <c r="N33" s="39">
        <f t="shared" si="22"/>
        <v>0</v>
      </c>
      <c r="O33" s="42">
        <f t="shared" si="19"/>
        <v>-273092.80056509766</v>
      </c>
    </row>
    <row r="34" spans="1:15">
      <c r="A34" s="17">
        <v>5</v>
      </c>
      <c r="B34" s="20" t="str">
        <f t="shared" si="17"/>
        <v>Chemical products</v>
      </c>
      <c r="C34" s="21">
        <f t="shared" ref="C34:N34" si="23">C7*$P$2</f>
        <v>4068.06603355164</v>
      </c>
      <c r="D34" s="21">
        <f t="shared" si="23"/>
        <v>-5580.3677748529999</v>
      </c>
      <c r="E34" s="21">
        <f t="shared" si="23"/>
        <v>17292.743224381698</v>
      </c>
      <c r="F34" s="21">
        <f t="shared" si="23"/>
        <v>8487.6697053975804</v>
      </c>
      <c r="G34" s="21">
        <f t="shared" si="23"/>
        <v>-99009.151111168394</v>
      </c>
      <c r="H34" s="21">
        <f t="shared" si="23"/>
        <v>223.22009649541201</v>
      </c>
      <c r="I34" s="21">
        <f t="shared" si="23"/>
        <v>-9204.4814904514096</v>
      </c>
      <c r="J34" s="21">
        <f t="shared" si="23"/>
        <v>-10379.825011040501</v>
      </c>
      <c r="K34" s="21">
        <f t="shared" si="23"/>
        <v>-2650.9965510429101</v>
      </c>
      <c r="L34" s="21">
        <f t="shared" si="23"/>
        <v>-10384.8960086032</v>
      </c>
      <c r="M34" s="21">
        <f t="shared" si="23"/>
        <v>16066.392055491</v>
      </c>
      <c r="N34" s="39">
        <f t="shared" si="23"/>
        <v>0</v>
      </c>
      <c r="O34" s="42">
        <f t="shared" si="19"/>
        <v>-91071.626831842092</v>
      </c>
    </row>
    <row r="35" spans="1:15">
      <c r="A35" s="17">
        <v>6</v>
      </c>
      <c r="B35" s="20" t="str">
        <f t="shared" si="17"/>
        <v>Petroleum &amp; coal products</v>
      </c>
      <c r="C35" s="21">
        <f t="shared" ref="C35:N35" si="24">C8*$P$2</f>
        <v>-1881.76925843</v>
      </c>
      <c r="D35" s="21">
        <f t="shared" si="24"/>
        <v>-3123.5386752281001</v>
      </c>
      <c r="E35" s="21">
        <f t="shared" si="24"/>
        <v>-767.20040390567897</v>
      </c>
      <c r="F35" s="21">
        <f t="shared" si="24"/>
        <v>-10709.5886047601</v>
      </c>
      <c r="G35" s="21">
        <f t="shared" si="24"/>
        <v>99456.814123985707</v>
      </c>
      <c r="H35" s="21">
        <f t="shared" si="24"/>
        <v>0</v>
      </c>
      <c r="I35" s="21">
        <f t="shared" si="24"/>
        <v>-82932.643863385907</v>
      </c>
      <c r="J35" s="21">
        <f t="shared" si="24"/>
        <v>0</v>
      </c>
      <c r="K35" s="21">
        <f t="shared" si="24"/>
        <v>-3830.8902008600699</v>
      </c>
      <c r="L35" s="21">
        <f t="shared" si="24"/>
        <v>-955.02346544668103</v>
      </c>
      <c r="M35" s="21">
        <f t="shared" si="24"/>
        <v>1229.68581232611</v>
      </c>
      <c r="N35" s="39">
        <f t="shared" si="24"/>
        <v>0</v>
      </c>
      <c r="O35" s="42">
        <f t="shared" si="19"/>
        <v>-3514.1545357047125</v>
      </c>
    </row>
    <row r="36" spans="1:15">
      <c r="A36" s="17">
        <v>7</v>
      </c>
      <c r="B36" s="20" t="str">
        <f t="shared" si="17"/>
        <v>Plastic &amp; rubber products</v>
      </c>
      <c r="C36" s="21">
        <f t="shared" ref="C36:N36" si="25">C9*$P$2</f>
        <v>9238.5727316207103</v>
      </c>
      <c r="D36" s="21">
        <f t="shared" si="25"/>
        <v>-6656.7653147493502</v>
      </c>
      <c r="E36" s="21">
        <f t="shared" si="25"/>
        <v>4135.8206188494896</v>
      </c>
      <c r="F36" s="21">
        <f t="shared" si="25"/>
        <v>-3710.1611452011798</v>
      </c>
      <c r="G36" s="21">
        <f t="shared" si="25"/>
        <v>92258.416203050903</v>
      </c>
      <c r="H36" s="21">
        <f t="shared" si="25"/>
        <v>3681.71711307121</v>
      </c>
      <c r="I36" s="21">
        <f t="shared" si="25"/>
        <v>-160911.834327916</v>
      </c>
      <c r="J36" s="21">
        <f t="shared" si="25"/>
        <v>-19914.2036919491</v>
      </c>
      <c r="K36" s="21">
        <f t="shared" si="25"/>
        <v>-575.196026155185</v>
      </c>
      <c r="L36" s="21">
        <f t="shared" si="25"/>
        <v>-3404.7729024576402</v>
      </c>
      <c r="M36" s="21">
        <f t="shared" si="25"/>
        <v>-10528.8148132841</v>
      </c>
      <c r="N36" s="39">
        <f t="shared" si="25"/>
        <v>0</v>
      </c>
      <c r="O36" s="42">
        <f>SUM(C36:N36)</f>
        <v>-96387.221555120239</v>
      </c>
    </row>
    <row r="37" spans="1:15">
      <c r="A37" s="17">
        <v>8</v>
      </c>
      <c r="B37" s="20" t="str">
        <f t="shared" si="17"/>
        <v>Ceramic, stone &amp; clay products</v>
      </c>
      <c r="C37" s="21">
        <f t="shared" ref="C37:N37" si="26">C10*$P$2</f>
        <v>-2481.7650515622099</v>
      </c>
      <c r="D37" s="21">
        <f t="shared" si="26"/>
        <v>-13263.120651915</v>
      </c>
      <c r="E37" s="21">
        <f t="shared" si="26"/>
        <v>6386.8878771505497</v>
      </c>
      <c r="F37" s="21">
        <f t="shared" si="26"/>
        <v>-143555.59067370501</v>
      </c>
      <c r="G37" s="21">
        <f t="shared" si="26"/>
        <v>456475.94917765498</v>
      </c>
      <c r="H37" s="21">
        <f t="shared" si="26"/>
        <v>-25406.432983421299</v>
      </c>
      <c r="I37" s="21">
        <f t="shared" si="26"/>
        <v>-530292.28572017106</v>
      </c>
      <c r="J37" s="21">
        <f t="shared" si="26"/>
        <v>12250.7497946802</v>
      </c>
      <c r="K37" s="21">
        <f t="shared" si="26"/>
        <v>-4537.0735337689302</v>
      </c>
      <c r="L37" s="21">
        <f t="shared" si="26"/>
        <v>-5645.5725683120299</v>
      </c>
      <c r="M37" s="21">
        <f t="shared" si="26"/>
        <v>1235.9153074541</v>
      </c>
      <c r="N37" s="39">
        <f t="shared" si="26"/>
        <v>0</v>
      </c>
      <c r="O37" s="42">
        <f t="shared" si="19"/>
        <v>-248832.33902591575</v>
      </c>
    </row>
    <row r="38" spans="1:15">
      <c r="A38" s="17">
        <v>9</v>
      </c>
      <c r="B38" s="20" t="str">
        <f t="shared" si="17"/>
        <v>Iron &amp; steel</v>
      </c>
      <c r="C38" s="21">
        <f t="shared" ref="C38:N38" si="27">C11*$P$2</f>
        <v>16912.2851876192</v>
      </c>
      <c r="D38" s="21">
        <f t="shared" si="27"/>
        <v>-119327.307718695</v>
      </c>
      <c r="E38" s="21">
        <f t="shared" si="27"/>
        <v>1214.9198666806101</v>
      </c>
      <c r="F38" s="21">
        <f t="shared" si="27"/>
        <v>363008.167171654</v>
      </c>
      <c r="G38" s="21">
        <f t="shared" si="27"/>
        <v>-453815.58194456599</v>
      </c>
      <c r="H38" s="21">
        <f t="shared" si="27"/>
        <v>0</v>
      </c>
      <c r="I38" s="21">
        <f t="shared" si="27"/>
        <v>-330457.26689381298</v>
      </c>
      <c r="J38" s="21">
        <f t="shared" si="27"/>
        <v>0</v>
      </c>
      <c r="K38" s="21">
        <f t="shared" si="27"/>
        <v>-1.8829673673957601</v>
      </c>
      <c r="L38" s="21">
        <f t="shared" si="27"/>
        <v>-69849.823179997897</v>
      </c>
      <c r="M38" s="21">
        <f t="shared" si="27"/>
        <v>-407.39647099834798</v>
      </c>
      <c r="N38" s="39">
        <f t="shared" si="27"/>
        <v>0</v>
      </c>
      <c r="O38" s="42">
        <f t="shared" si="19"/>
        <v>-592723.88694948377</v>
      </c>
    </row>
    <row r="39" spans="1:15">
      <c r="A39" s="17">
        <v>10</v>
      </c>
      <c r="B39" s="20" t="str">
        <f t="shared" si="17"/>
        <v>Non-ferrous metals</v>
      </c>
      <c r="C39" s="21">
        <f t="shared" ref="C39:N39" si="28">C12*$P$2</f>
        <v>2980.6019123484002</v>
      </c>
      <c r="D39" s="21">
        <f t="shared" si="28"/>
        <v>4080.2635603057201</v>
      </c>
      <c r="E39" s="21">
        <f t="shared" si="28"/>
        <v>1446.4947838931</v>
      </c>
      <c r="F39" s="21">
        <f t="shared" si="28"/>
        <v>826.08514048751499</v>
      </c>
      <c r="G39" s="21">
        <f t="shared" si="28"/>
        <v>-64044.342123342001</v>
      </c>
      <c r="H39" s="21">
        <f t="shared" si="28"/>
        <v>0</v>
      </c>
      <c r="I39" s="21">
        <f t="shared" si="28"/>
        <v>13632.9943647119</v>
      </c>
      <c r="J39" s="21">
        <f t="shared" si="28"/>
        <v>0</v>
      </c>
      <c r="K39" s="21">
        <f t="shared" si="28"/>
        <v>-24.090432106778</v>
      </c>
      <c r="L39" s="21">
        <f t="shared" si="28"/>
        <v>-3826.5363280823599</v>
      </c>
      <c r="M39" s="21">
        <f t="shared" si="28"/>
        <v>-2989.9339962763502</v>
      </c>
      <c r="N39" s="39">
        <f t="shared" si="28"/>
        <v>0</v>
      </c>
      <c r="O39" s="42">
        <f t="shared" si="19"/>
        <v>-47918.463118060849</v>
      </c>
    </row>
    <row r="40" spans="1:15">
      <c r="A40" s="17">
        <v>11</v>
      </c>
      <c r="B40" s="20" t="str">
        <f t="shared" si="17"/>
        <v>Metal products</v>
      </c>
      <c r="C40" s="21">
        <f t="shared" ref="C40:N40" si="29">C13*$P$2</f>
        <v>1683.8900073013101</v>
      </c>
      <c r="D40" s="21">
        <f t="shared" si="29"/>
        <v>-34214.2644606428</v>
      </c>
      <c r="E40" s="21">
        <f t="shared" si="29"/>
        <v>5327.9316551901602</v>
      </c>
      <c r="F40" s="21">
        <f t="shared" si="29"/>
        <v>3704.8966475573602</v>
      </c>
      <c r="G40" s="21">
        <f t="shared" si="29"/>
        <v>-6990.8495908694504</v>
      </c>
      <c r="H40" s="21">
        <f t="shared" si="29"/>
        <v>-12254.0800647551</v>
      </c>
      <c r="I40" s="21">
        <f t="shared" si="29"/>
        <v>-9941.6139646840493</v>
      </c>
      <c r="J40" s="21">
        <f t="shared" si="29"/>
        <v>441.73489688973899</v>
      </c>
      <c r="K40" s="21">
        <f t="shared" si="29"/>
        <v>-1345.7156960216</v>
      </c>
      <c r="L40" s="21">
        <f t="shared" si="29"/>
        <v>-1108.89082821855</v>
      </c>
      <c r="M40" s="21">
        <f t="shared" si="29"/>
        <v>72.904955514650595</v>
      </c>
      <c r="N40" s="39">
        <f t="shared" si="29"/>
        <v>0</v>
      </c>
      <c r="O40" s="42">
        <f>SUM(C40:N40)</f>
        <v>-54624.056442738321</v>
      </c>
    </row>
    <row r="41" spans="1:15">
      <c r="A41" s="17">
        <v>12</v>
      </c>
      <c r="B41" s="20" t="str">
        <f t="shared" si="17"/>
        <v>Mechanical machinery</v>
      </c>
      <c r="C41" s="21">
        <f t="shared" ref="C41:N41" si="30">C14*$P$2</f>
        <v>-2455.0999369388401</v>
      </c>
      <c r="D41" s="21">
        <f t="shared" si="30"/>
        <v>-19270.549562640601</v>
      </c>
      <c r="E41" s="21">
        <f t="shared" si="30"/>
        <v>24117.8559775549</v>
      </c>
      <c r="F41" s="21">
        <f t="shared" si="30"/>
        <v>9312.84706954785</v>
      </c>
      <c r="G41" s="21">
        <f t="shared" si="30"/>
        <v>-12794.141131254801</v>
      </c>
      <c r="H41" s="21">
        <f t="shared" si="30"/>
        <v>-76486.240222517197</v>
      </c>
      <c r="I41" s="21">
        <f t="shared" si="30"/>
        <v>-7481.3355276307802</v>
      </c>
      <c r="J41" s="21">
        <f t="shared" si="30"/>
        <v>-7017.8133018691797</v>
      </c>
      <c r="K41" s="21">
        <f t="shared" si="30"/>
        <v>-807.43298502879202</v>
      </c>
      <c r="L41" s="21">
        <f t="shared" si="30"/>
        <v>2395.23796828689</v>
      </c>
      <c r="M41" s="21">
        <f t="shared" si="30"/>
        <v>-29330.175789434699</v>
      </c>
      <c r="N41" s="39">
        <f t="shared" si="30"/>
        <v>0</v>
      </c>
      <c r="O41" s="42">
        <f t="shared" ref="O41:O52" si="31">SUM(C41:N41)</f>
        <v>-119816.84744192525</v>
      </c>
    </row>
    <row r="42" spans="1:15">
      <c r="A42" s="17">
        <v>13</v>
      </c>
      <c r="B42" s="20" t="str">
        <f t="shared" si="17"/>
        <v>Electrical equipment</v>
      </c>
      <c r="C42" s="21">
        <f t="shared" ref="C42:N42" si="32">C15*$P$2</f>
        <v>-31689.653259721999</v>
      </c>
      <c r="D42" s="21">
        <f t="shared" si="32"/>
        <v>-58772.597786213599</v>
      </c>
      <c r="E42" s="21">
        <f t="shared" si="32"/>
        <v>23868.290484322501</v>
      </c>
      <c r="F42" s="21">
        <f t="shared" si="32"/>
        <v>-137900.36096844199</v>
      </c>
      <c r="G42" s="21">
        <f t="shared" si="32"/>
        <v>-9533.5654266401398</v>
      </c>
      <c r="H42" s="21">
        <f t="shared" ref="H42" si="33">H15*$P$2</f>
        <v>-18721.325620293101</v>
      </c>
      <c r="I42" s="21">
        <f t="shared" si="32"/>
        <v>-11616.7874783386</v>
      </c>
      <c r="J42" s="21">
        <f t="shared" ref="J42" si="34">J15*$P$2</f>
        <v>37120.594842772698</v>
      </c>
      <c r="K42" s="21">
        <f t="shared" si="32"/>
        <v>-8915.2700195092402</v>
      </c>
      <c r="L42" s="21">
        <f t="shared" si="32"/>
        <v>-4140.3850123904303</v>
      </c>
      <c r="M42" s="21">
        <f t="shared" si="32"/>
        <v>81086.836170372801</v>
      </c>
      <c r="N42" s="39">
        <f t="shared" si="32"/>
        <v>0</v>
      </c>
      <c r="O42" s="42">
        <f t="shared" si="31"/>
        <v>-139214.22407408111</v>
      </c>
    </row>
    <row r="43" spans="1:15">
      <c r="A43" s="17">
        <v>14</v>
      </c>
      <c r="B43" s="20" t="str">
        <f t="shared" si="17"/>
        <v>Transport equipment</v>
      </c>
      <c r="C43" s="21">
        <f t="shared" ref="C43:N43" si="35">C16*$P$2</f>
        <v>-3769.3268853950499</v>
      </c>
      <c r="D43" s="21">
        <f t="shared" si="35"/>
        <v>-31406.254861913701</v>
      </c>
      <c r="E43" s="21">
        <f t="shared" si="35"/>
        <v>9481.55691033326</v>
      </c>
      <c r="F43" s="21">
        <f t="shared" si="35"/>
        <v>-2988.3977897936402</v>
      </c>
      <c r="G43" s="21">
        <f t="shared" si="35"/>
        <v>-30448.338603386099</v>
      </c>
      <c r="H43" s="21">
        <f t="shared" ref="H43" si="36">H16*$P$2</f>
        <v>-36110.990868658497</v>
      </c>
      <c r="I43" s="21">
        <f t="shared" si="35"/>
        <v>-76236.299661860103</v>
      </c>
      <c r="J43" s="21">
        <f t="shared" ref="J43" si="37">J16*$P$2</f>
        <v>-63279.900403158303</v>
      </c>
      <c r="K43" s="21">
        <f t="shared" si="35"/>
        <v>92264.0809042779</v>
      </c>
      <c r="L43" s="21">
        <f t="shared" si="35"/>
        <v>22460.2516081088</v>
      </c>
      <c r="M43" s="21">
        <f t="shared" si="35"/>
        <v>7211.4446282082699</v>
      </c>
      <c r="N43" s="39">
        <f t="shared" si="35"/>
        <v>0</v>
      </c>
      <c r="O43" s="42">
        <f t="shared" si="31"/>
        <v>-112822.17502323717</v>
      </c>
    </row>
    <row r="44" spans="1:15">
      <c r="A44" s="17">
        <v>15</v>
      </c>
      <c r="B44" s="20" t="str">
        <f t="shared" si="17"/>
        <v>Other industrial products</v>
      </c>
      <c r="C44" s="21">
        <f t="shared" ref="C44:N44" si="38">C17*$P$2</f>
        <v>2880.5781455595802</v>
      </c>
      <c r="D44" s="21">
        <f t="shared" si="38"/>
        <v>-29142.428104018101</v>
      </c>
      <c r="E44" s="21">
        <f t="shared" si="38"/>
        <v>891.86370443811597</v>
      </c>
      <c r="F44" s="21">
        <f t="shared" si="38"/>
        <v>-29783.517401469999</v>
      </c>
      <c r="G44" s="21">
        <f t="shared" si="38"/>
        <v>-10714.2114656048</v>
      </c>
      <c r="H44" s="21">
        <f t="shared" ref="H44" si="39">H17*$P$2</f>
        <v>-5365.4660183543201</v>
      </c>
      <c r="I44" s="21">
        <f t="shared" si="38"/>
        <v>-8029.8291523538001</v>
      </c>
      <c r="J44" s="21">
        <f t="shared" ref="J44" si="40">J17*$P$2</f>
        <v>-17238.8932932442</v>
      </c>
      <c r="K44" s="21">
        <f t="shared" si="38"/>
        <v>-2664.6830444228299</v>
      </c>
      <c r="L44" s="21">
        <f t="shared" si="38"/>
        <v>1286.44502570035</v>
      </c>
      <c r="M44" s="21">
        <f t="shared" si="38"/>
        <v>-10603.554457463501</v>
      </c>
      <c r="N44" s="39">
        <f t="shared" si="38"/>
        <v>0</v>
      </c>
      <c r="O44" s="42">
        <f t="shared" si="31"/>
        <v>-108483.69606123351</v>
      </c>
    </row>
    <row r="45" spans="1:15">
      <c r="A45" s="17">
        <v>16</v>
      </c>
      <c r="B45" s="20" t="str">
        <f t="shared" si="17"/>
        <v>Construction</v>
      </c>
      <c r="C45" s="21">
        <f t="shared" ref="C45:N45" si="41">C18*$P$2</f>
        <v>-15933.6095499691</v>
      </c>
      <c r="D45" s="21">
        <f t="shared" si="41"/>
        <v>-80673.239044599803</v>
      </c>
      <c r="E45" s="21">
        <f t="shared" si="41"/>
        <v>18618.943023748699</v>
      </c>
      <c r="F45" s="21">
        <f t="shared" si="41"/>
        <v>-11936.4193611052</v>
      </c>
      <c r="G45" s="21">
        <f t="shared" si="41"/>
        <v>117308.466987008</v>
      </c>
      <c r="H45" s="21">
        <f t="shared" ref="H45" si="42">H18*$P$2</f>
        <v>-22124.443572814402</v>
      </c>
      <c r="I45" s="21">
        <f t="shared" si="41"/>
        <v>-753352.77669562504</v>
      </c>
      <c r="J45" s="21">
        <f t="shared" ref="J45" si="43">J18*$P$2</f>
        <v>3016.8944922068299</v>
      </c>
      <c r="K45" s="21">
        <f t="shared" si="41"/>
        <v>0</v>
      </c>
      <c r="L45" s="21">
        <f t="shared" si="41"/>
        <v>0</v>
      </c>
      <c r="M45" s="21">
        <f t="shared" si="41"/>
        <v>0</v>
      </c>
      <c r="N45" s="39">
        <f t="shared" si="41"/>
        <v>0</v>
      </c>
      <c r="O45" s="42">
        <f t="shared" si="31"/>
        <v>-745076.18372115004</v>
      </c>
    </row>
    <row r="46" spans="1:15">
      <c r="A46" s="17">
        <v>17</v>
      </c>
      <c r="B46" s="20" t="str">
        <f t="shared" si="17"/>
        <v>Utility</v>
      </c>
      <c r="C46" s="21">
        <f t="shared" ref="C46:N52" si="44">C19*$P$2</f>
        <v>-19220.924286425099</v>
      </c>
      <c r="D46" s="21">
        <f t="shared" si="44"/>
        <v>14170.339850668601</v>
      </c>
      <c r="E46" s="21">
        <f t="shared" si="44"/>
        <v>62372.740342628298</v>
      </c>
      <c r="F46" s="21">
        <f t="shared" si="44"/>
        <v>26078.2079763861</v>
      </c>
      <c r="G46" s="21">
        <f t="shared" si="44"/>
        <v>267378.13065607299</v>
      </c>
      <c r="H46" s="21">
        <f t="shared" ref="H46" si="45">H19*$P$2</f>
        <v>0</v>
      </c>
      <c r="I46" s="21">
        <f t="shared" ref="I46:J46" si="46">I19*$P$2</f>
        <v>-712850.02789219294</v>
      </c>
      <c r="J46" s="21">
        <f t="shared" si="46"/>
        <v>0</v>
      </c>
      <c r="K46" s="21">
        <f t="shared" si="44"/>
        <v>-136386.81916083401</v>
      </c>
      <c r="L46" s="21">
        <f t="shared" si="44"/>
        <v>-5097.85258778967</v>
      </c>
      <c r="M46" s="21">
        <f t="shared" si="44"/>
        <v>4268.6651796967699</v>
      </c>
      <c r="N46" s="39">
        <f t="shared" si="44"/>
        <v>0</v>
      </c>
      <c r="O46" s="42">
        <f t="shared" si="31"/>
        <v>-499287.53992178896</v>
      </c>
    </row>
    <row r="47" spans="1:15">
      <c r="A47" s="17">
        <v>18</v>
      </c>
      <c r="B47" s="20" t="str">
        <f t="shared" si="17"/>
        <v>Real estate</v>
      </c>
      <c r="C47" s="21">
        <f t="shared" si="44"/>
        <v>-28281.4139932783</v>
      </c>
      <c r="D47" s="21">
        <f t="shared" si="44"/>
        <v>-6454.8119177887802</v>
      </c>
      <c r="E47" s="21">
        <f t="shared" si="44"/>
        <v>-49297.110297904903</v>
      </c>
      <c r="F47" s="21">
        <f t="shared" si="44"/>
        <v>-4088.5891075316099</v>
      </c>
      <c r="G47" s="21">
        <f t="shared" si="44"/>
        <v>17188.229202873099</v>
      </c>
      <c r="H47" s="21">
        <f t="shared" ref="H47" si="47">H20*$P$2</f>
        <v>0</v>
      </c>
      <c r="I47" s="21">
        <f t="shared" ref="I47:J47" si="48">I20*$P$2</f>
        <v>-15188.8337300488</v>
      </c>
      <c r="J47" s="21">
        <f t="shared" si="48"/>
        <v>0</v>
      </c>
      <c r="K47" s="21">
        <f t="shared" si="44"/>
        <v>222483.385166294</v>
      </c>
      <c r="L47" s="21">
        <f t="shared" si="44"/>
        <v>-76.741103385482006</v>
      </c>
      <c r="M47" s="21">
        <f t="shared" si="44"/>
        <v>863.59417533464705</v>
      </c>
      <c r="N47" s="39">
        <f t="shared" si="44"/>
        <v>0</v>
      </c>
      <c r="O47" s="42">
        <f t="shared" si="31"/>
        <v>137147.70839456387</v>
      </c>
    </row>
    <row r="48" spans="1:15">
      <c r="A48" s="17">
        <v>19</v>
      </c>
      <c r="B48" s="20" t="str">
        <f t="shared" si="17"/>
        <v>Medical &amp; Health care</v>
      </c>
      <c r="C48" s="21">
        <f t="shared" si="44"/>
        <v>-1939.59082586613</v>
      </c>
      <c r="D48" s="21">
        <f t="shared" si="44"/>
        <v>-68435.047453776904</v>
      </c>
      <c r="E48" s="21">
        <f t="shared" si="44"/>
        <v>-8276.2212176993507</v>
      </c>
      <c r="F48" s="21">
        <f t="shared" si="44"/>
        <v>2421.22341925195</v>
      </c>
      <c r="G48" s="21">
        <f t="shared" si="44"/>
        <v>7556.2476127148802</v>
      </c>
      <c r="H48" s="21">
        <f t="shared" ref="H48" si="49">H21*$P$2</f>
        <v>0</v>
      </c>
      <c r="I48" s="21">
        <f t="shared" ref="I48:J48" si="50">I21*$P$2</f>
        <v>-30768.964722862798</v>
      </c>
      <c r="J48" s="21">
        <f t="shared" si="50"/>
        <v>0</v>
      </c>
      <c r="K48" s="21">
        <f t="shared" si="44"/>
        <v>36883.006721842103</v>
      </c>
      <c r="L48" s="21">
        <f t="shared" si="44"/>
        <v>110557.485289711</v>
      </c>
      <c r="M48" s="21">
        <f t="shared" si="44"/>
        <v>0.128348747491837</v>
      </c>
      <c r="N48" s="39">
        <f t="shared" si="44"/>
        <v>0</v>
      </c>
      <c r="O48" s="42">
        <f t="shared" si="31"/>
        <v>47998.267172062238</v>
      </c>
    </row>
    <row r="49" spans="1:15">
      <c r="A49" s="17">
        <v>20</v>
      </c>
      <c r="B49" s="20" t="str">
        <f t="shared" si="17"/>
        <v>Communications</v>
      </c>
      <c r="C49" s="21">
        <f t="shared" si="44"/>
        <v>-14025.3153595894</v>
      </c>
      <c r="D49" s="21">
        <f t="shared" si="44"/>
        <v>-27421.3533548917</v>
      </c>
      <c r="E49" s="21">
        <f t="shared" si="44"/>
        <v>13967.170072389999</v>
      </c>
      <c r="F49" s="21">
        <f t="shared" si="44"/>
        <v>-1091.05257304003</v>
      </c>
      <c r="G49" s="21">
        <f t="shared" si="44"/>
        <v>6849.5595708225501</v>
      </c>
      <c r="H49" s="21">
        <f t="shared" ref="H49" si="51">H22*$P$2</f>
        <v>0</v>
      </c>
      <c r="I49" s="21">
        <f t="shared" ref="I49:J49" si="52">I22*$P$2</f>
        <v>-8982.9514103724996</v>
      </c>
      <c r="J49" s="21">
        <f t="shared" si="52"/>
        <v>0</v>
      </c>
      <c r="K49" s="21">
        <f t="shared" si="44"/>
        <v>38409.488865045903</v>
      </c>
      <c r="L49" s="21">
        <f t="shared" si="44"/>
        <v>-18.171705441884601</v>
      </c>
      <c r="M49" s="21">
        <f t="shared" si="44"/>
        <v>6240.0850699366501</v>
      </c>
      <c r="N49" s="39">
        <f t="shared" si="44"/>
        <v>0</v>
      </c>
      <c r="O49" s="42">
        <f t="shared" si="31"/>
        <v>13927.459174859585</v>
      </c>
    </row>
    <row r="50" spans="1:15">
      <c r="A50" s="17">
        <v>21</v>
      </c>
      <c r="B50" s="20" t="str">
        <f t="shared" si="17"/>
        <v>Services</v>
      </c>
      <c r="C50" s="21">
        <f t="shared" si="44"/>
        <v>-60208.780932882102</v>
      </c>
      <c r="D50" s="21">
        <f t="shared" si="44"/>
        <v>-31400.636476651998</v>
      </c>
      <c r="E50" s="21">
        <f t="shared" si="44"/>
        <v>332685.43343799998</v>
      </c>
      <c r="F50" s="21">
        <f t="shared" si="44"/>
        <v>-48283.9306496723</v>
      </c>
      <c r="G50" s="21">
        <f t="shared" si="44"/>
        <v>323293.43386551901</v>
      </c>
      <c r="H50" s="21">
        <f t="shared" ref="H50" si="53">H23*$P$2</f>
        <v>-4139.9796422034697</v>
      </c>
      <c r="I50" s="21">
        <f t="shared" ref="I50:J50" si="54">I23*$P$2</f>
        <v>-218390.71465127499</v>
      </c>
      <c r="J50" s="21">
        <f t="shared" si="54"/>
        <v>-54223.8056240273</v>
      </c>
      <c r="K50" s="21">
        <f t="shared" si="44"/>
        <v>41216.376079968097</v>
      </c>
      <c r="L50" s="21">
        <f t="shared" si="44"/>
        <v>55936.5260089328</v>
      </c>
      <c r="M50" s="21">
        <f t="shared" si="44"/>
        <v>93055.226622283793</v>
      </c>
      <c r="N50" s="39">
        <f t="shared" si="44"/>
        <v>0</v>
      </c>
      <c r="O50" s="42">
        <f t="shared" si="31"/>
        <v>429539.14803799154</v>
      </c>
    </row>
    <row r="51" spans="1:15">
      <c r="A51" s="17">
        <v>22</v>
      </c>
      <c r="B51" s="20" t="str">
        <f t="shared" si="17"/>
        <v>Others</v>
      </c>
      <c r="C51" s="21">
        <f t="shared" si="44"/>
        <v>-2222.9304961308098</v>
      </c>
      <c r="D51" s="21">
        <f t="shared" si="44"/>
        <v>-13275.8133280949</v>
      </c>
      <c r="E51" s="21">
        <f t="shared" si="44"/>
        <v>-4479.4337942339698</v>
      </c>
      <c r="F51" s="21">
        <f t="shared" si="44"/>
        <v>-12895.3880627203</v>
      </c>
      <c r="G51" s="21">
        <f t="shared" si="44"/>
        <v>-31644.9354623283</v>
      </c>
      <c r="H51" s="21">
        <f t="shared" ref="H51" si="55">H24*$P$2</f>
        <v>0</v>
      </c>
      <c r="I51" s="21">
        <f t="shared" ref="I51:J51" si="56">I24*$P$2</f>
        <v>-13473.9926805744</v>
      </c>
      <c r="J51" s="21">
        <f t="shared" si="56"/>
        <v>0</v>
      </c>
      <c r="K51" s="21">
        <f t="shared" si="44"/>
        <v>-347.31416534073702</v>
      </c>
      <c r="L51" s="21">
        <f t="shared" si="44"/>
        <v>290.86516100848098</v>
      </c>
      <c r="M51" s="21">
        <f t="shared" si="44"/>
        <v>-4077.7747286046101</v>
      </c>
      <c r="N51" s="39">
        <f t="shared" si="44"/>
        <v>0</v>
      </c>
      <c r="O51" s="42">
        <f t="shared" si="31"/>
        <v>-82126.717557019554</v>
      </c>
    </row>
    <row r="52" spans="1:15">
      <c r="A52" s="17">
        <v>23</v>
      </c>
      <c r="B52" s="20" t="str">
        <f t="shared" si="17"/>
        <v>Direct material use</v>
      </c>
      <c r="C52" s="21">
        <f t="shared" si="44"/>
        <v>0</v>
      </c>
      <c r="D52" s="21">
        <f t="shared" si="44"/>
        <v>0</v>
      </c>
      <c r="E52" s="21">
        <f t="shared" si="44"/>
        <v>0</v>
      </c>
      <c r="F52" s="21">
        <f t="shared" si="44"/>
        <v>0</v>
      </c>
      <c r="G52" s="21">
        <f t="shared" si="44"/>
        <v>0</v>
      </c>
      <c r="H52" s="21">
        <f t="shared" ref="H52" si="57">H25*$P$2</f>
        <v>0</v>
      </c>
      <c r="I52" s="21">
        <f t="shared" ref="I52:J52" si="58">I25*$P$2</f>
        <v>0</v>
      </c>
      <c r="J52" s="21">
        <f t="shared" si="58"/>
        <v>0</v>
      </c>
      <c r="K52" s="21">
        <f t="shared" si="44"/>
        <v>0</v>
      </c>
      <c r="L52" s="21">
        <f t="shared" si="44"/>
        <v>0</v>
      </c>
      <c r="M52" s="21">
        <f t="shared" si="44"/>
        <v>0</v>
      </c>
      <c r="N52" s="39">
        <f>N25*$P$2</f>
        <v>-43000</v>
      </c>
      <c r="O52" s="42">
        <f t="shared" si="31"/>
        <v>-43000</v>
      </c>
    </row>
    <row r="53" spans="1:15">
      <c r="A53" s="34"/>
      <c r="B53" s="38" t="s">
        <v>819</v>
      </c>
      <c r="C53" s="36">
        <f t="shared" ref="C53:M53" si="59">SUM(C30:C52)</f>
        <v>-148596.42402784852</v>
      </c>
      <c r="D53" s="36">
        <f t="shared" si="59"/>
        <v>-566937.86222991359</v>
      </c>
      <c r="E53" s="36">
        <f t="shared" si="59"/>
        <v>484155.63122507394</v>
      </c>
      <c r="F53" s="36">
        <f t="shared" si="59"/>
        <v>42949.336427506845</v>
      </c>
      <c r="G53" s="36">
        <f t="shared" si="59"/>
        <v>718235.20946123707</v>
      </c>
      <c r="H53" s="36">
        <f t="shared" ref="H53" si="60">SUM(H30:H52)</f>
        <v>-239625.24669986303</v>
      </c>
      <c r="I53" s="36">
        <f t="shared" ref="I53:J53" si="61">SUM(I30:I52)</f>
        <v>-3232259.3666397696</v>
      </c>
      <c r="J53" s="36">
        <f t="shared" si="61"/>
        <v>-421886.67623924545</v>
      </c>
      <c r="K53" s="36">
        <f t="shared" si="59"/>
        <v>284310.38658686349</v>
      </c>
      <c r="L53" s="36">
        <f t="shared" si="59"/>
        <v>86501.622301122043</v>
      </c>
      <c r="M53" s="36">
        <f t="shared" si="59"/>
        <v>185179.3965668398</v>
      </c>
      <c r="N53" s="40">
        <f>SUM(N30:N52)</f>
        <v>-43000</v>
      </c>
      <c r="O53" s="41"/>
    </row>
    <row r="57" spans="1:15" ht="16" thickBot="1">
      <c r="B57" s="6" t="s">
        <v>844</v>
      </c>
    </row>
    <row r="58" spans="1:15" ht="17" thickTop="1" thickBot="1">
      <c r="B58" s="6" t="s">
        <v>842</v>
      </c>
    </row>
    <row r="59" spans="1:15" ht="17" thickTop="1" thickBot="1">
      <c r="B59" s="6" t="s">
        <v>841</v>
      </c>
    </row>
    <row r="60" spans="1:15" ht="17" thickTop="1" thickBot="1">
      <c r="B60" s="6" t="s">
        <v>845</v>
      </c>
    </row>
    <row r="61" spans="1:15" ht="17" thickTop="1" thickBot="1">
      <c r="B61" s="6" t="s">
        <v>846</v>
      </c>
    </row>
    <row r="62" spans="1:15" ht="17" thickTop="1" thickBot="1">
      <c r="B62" s="6" t="s">
        <v>843</v>
      </c>
    </row>
    <row r="63" spans="1:15" ht="17" thickTop="1" thickBot="1">
      <c r="B63" s="6" t="s">
        <v>847</v>
      </c>
    </row>
    <row r="64" spans="1:15" ht="17" thickTop="1" thickBot="1">
      <c r="B64" s="6" t="s">
        <v>848</v>
      </c>
    </row>
    <row r="65" spans="2:2" ht="17" thickTop="1" thickBot="1">
      <c r="B65" s="6" t="s">
        <v>849</v>
      </c>
    </row>
    <row r="66" spans="2:2" ht="17" thickTop="1" thickBot="1">
      <c r="B66" s="6" t="s">
        <v>850</v>
      </c>
    </row>
    <row r="67" spans="2:2" ht="17" thickTop="1" thickBot="1">
      <c r="B67" s="6" t="s">
        <v>851</v>
      </c>
    </row>
    <row r="68" spans="2:2" ht="17" thickTop="1" thickBot="1">
      <c r="B68" s="6" t="s">
        <v>852</v>
      </c>
    </row>
    <row r="69" spans="2:2" ht="17" thickTop="1" thickBot="1">
      <c r="B69" s="6" t="s">
        <v>853</v>
      </c>
    </row>
    <row r="70" spans="2:2" ht="17" thickTop="1" thickBot="1">
      <c r="B70" s="6" t="s">
        <v>854</v>
      </c>
    </row>
    <row r="71" spans="2:2" ht="17" thickTop="1" thickBot="1">
      <c r="B71" s="6" t="s">
        <v>839</v>
      </c>
    </row>
    <row r="72" spans="2:2" ht="17" thickTop="1" thickBot="1">
      <c r="B72" s="6" t="s">
        <v>801</v>
      </c>
    </row>
    <row r="73" spans="2:2" ht="17" thickTop="1" thickBot="1">
      <c r="B73" s="6" t="s">
        <v>802</v>
      </c>
    </row>
    <row r="74" spans="2:2" ht="17" thickTop="1" thickBot="1">
      <c r="B74" s="6" t="s">
        <v>855</v>
      </c>
    </row>
    <row r="75" spans="2:2" ht="17" thickTop="1" thickBot="1">
      <c r="B75" s="6" t="s">
        <v>840</v>
      </c>
    </row>
    <row r="76" spans="2:2" ht="17" thickTop="1" thickBot="1">
      <c r="B76" s="6" t="s">
        <v>856</v>
      </c>
    </row>
    <row r="77" spans="2:2" ht="17" thickTop="1" thickBot="1">
      <c r="B77" s="6" t="s">
        <v>803</v>
      </c>
    </row>
    <row r="78" spans="2:2" ht="17" thickTop="1" thickBot="1">
      <c r="B78" s="6" t="s">
        <v>838</v>
      </c>
    </row>
    <row r="79" spans="2:2" ht="16" thickTop="1"/>
  </sheetData>
  <phoneticPr fontId="1"/>
  <conditionalFormatting sqref="C30:O53">
    <cfRule type="dataBar" priority="2">
      <dataBar>
        <cfvo type="min"/>
        <cfvo type="max"/>
        <color rgb="FFC00000"/>
      </dataBar>
      <extLst>
        <ext xmlns:x14="http://schemas.microsoft.com/office/spreadsheetml/2009/9/main" uri="{B025F937-C7B1-47D3-B67F-A62EFF666E3E}">
          <x14:id>{D4C4F2AE-A074-F94E-9243-63A49E3AE61A}</x14:id>
        </ext>
      </extLst>
    </cfRule>
  </conditionalFormatting>
  <conditionalFormatting sqref="T3:AD26">
    <cfRule type="dataBar" priority="23">
      <dataBar>
        <cfvo type="min"/>
        <cfvo type="max"/>
        <color rgb="FFC00000"/>
      </dataBar>
      <extLst>
        <ext xmlns:x14="http://schemas.microsoft.com/office/spreadsheetml/2009/9/main" uri="{B025F937-C7B1-47D3-B67F-A62EFF666E3E}">
          <x14:id>{95A6CEFC-1D2F-1F4D-B147-3F17EEB47A58}</x14:id>
        </ext>
      </extLst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C4F2AE-A074-F94E-9243-63A49E3AE61A}">
            <x14:dataBar minLength="0" maxLength="100" border="1" negativeBarBorderColorSameAsPositive="0" axisPosition="middle">
              <x14:cfvo type="autoMin"/>
              <x14:cfvo type="autoMax"/>
              <x14:borderColor rgb="FFC00000"/>
              <x14:negativeFillColor theme="4"/>
              <x14:negativeBorderColor theme="4"/>
              <x14:axisColor rgb="FF000000"/>
            </x14:dataBar>
          </x14:cfRule>
          <xm:sqref>C30:O53</xm:sqref>
        </x14:conditionalFormatting>
        <x14:conditionalFormatting xmlns:xm="http://schemas.microsoft.com/office/excel/2006/main">
          <x14:cfRule type="dataBar" id="{95A6CEFC-1D2F-1F4D-B147-3F17EEB47A58}">
            <x14:dataBar minLength="0" maxLength="100" border="1" negativeBarBorderColorSameAsPositive="0">
              <x14:cfvo type="autoMin"/>
              <x14:cfvo type="autoMax"/>
              <x14:borderColor rgb="FFC00000"/>
              <x14:negativeFillColor theme="4"/>
              <x14:negativeBorderColor theme="4"/>
              <x14:axisColor rgb="FF000000"/>
            </x14:dataBar>
          </x14:cfRule>
          <xm:sqref>T3:AD26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11D6-413F-794F-82D5-E33F33E3586D}">
  <dimension ref="A1:V53"/>
  <sheetViews>
    <sheetView workbookViewId="0">
      <selection activeCell="P3" sqref="P3:V25"/>
    </sheetView>
  </sheetViews>
  <sheetFormatPr baseColWidth="10" defaultRowHeight="15"/>
  <cols>
    <col min="2" max="2" width="35.1640625" customWidth="1"/>
    <col min="3" max="10" width="15.83203125" customWidth="1"/>
    <col min="11" max="11" width="15.33203125" customWidth="1"/>
    <col min="12" max="12" width="10.1640625" customWidth="1"/>
    <col min="13" max="13" width="5.83203125" customWidth="1"/>
    <col min="14" max="14" width="4.1640625" customWidth="1"/>
    <col min="15" max="15" width="28.83203125" bestFit="1" customWidth="1"/>
    <col min="16" max="22" width="18.1640625" customWidth="1"/>
  </cols>
  <sheetData>
    <row r="1" spans="1:22">
      <c r="A1" t="str" cm="1">
        <f t="array" aca="1" ref="A1" ca="1">RIGHT(CELL("filename",A1),LEN(CELL("filename",A1))-FIND("]", CELL("filename",A1)))</f>
        <v>CF_Broad</v>
      </c>
      <c r="L1" t="s">
        <v>798</v>
      </c>
      <c r="N1" s="17" t="str">
        <f ca="1">A28</f>
        <v>CF_Broad</v>
      </c>
      <c r="O1" s="17"/>
      <c r="P1" s="17"/>
      <c r="Q1" s="17"/>
      <c r="R1" s="17"/>
      <c r="S1" s="17"/>
      <c r="T1" s="17"/>
      <c r="U1" s="17"/>
      <c r="V1" s="28" t="str">
        <f t="shared" ref="V1:V13" si="0">K28</f>
        <v>kt CO2eq</v>
      </c>
    </row>
    <row r="2" spans="1:22" ht="16" thickBot="1">
      <c r="A2" s="11"/>
      <c r="B2" s="12" t="s">
        <v>804</v>
      </c>
      <c r="C2" s="11" t="s">
        <v>790</v>
      </c>
      <c r="D2" s="11" t="s">
        <v>791</v>
      </c>
      <c r="E2" s="11" t="s">
        <v>792</v>
      </c>
      <c r="F2" s="11" t="s">
        <v>814</v>
      </c>
      <c r="G2" s="11" t="s">
        <v>811</v>
      </c>
      <c r="H2" s="11" t="s">
        <v>813</v>
      </c>
      <c r="I2" s="11" t="s">
        <v>812</v>
      </c>
      <c r="J2" s="11" t="s">
        <v>837</v>
      </c>
      <c r="K2" t="s">
        <v>857</v>
      </c>
      <c r="L2">
        <v>1E-3</v>
      </c>
      <c r="N2" s="18"/>
      <c r="O2" s="19" t="str">
        <f t="shared" ref="O2:O13" si="1">B29</f>
        <v>Broad Classification</v>
      </c>
      <c r="P2" s="50" t="str">
        <f t="shared" ref="P2:P13" si="2">C29</f>
        <v>D1</v>
      </c>
      <c r="Q2" s="51" t="str">
        <f t="shared" ref="Q2:Q13" si="3">D29</f>
        <v>D2</v>
      </c>
      <c r="R2" s="51" t="str">
        <f t="shared" ref="R2:R13" si="4">E29</f>
        <v>D3</v>
      </c>
      <c r="S2" s="51" t="str">
        <f t="shared" ref="S2:S13" si="5">F29</f>
        <v>e</v>
      </c>
      <c r="T2" s="51" t="s">
        <v>822</v>
      </c>
      <c r="U2" s="52" t="str">
        <f>J29</f>
        <v>o</v>
      </c>
      <c r="V2" s="45" t="str">
        <f t="shared" si="0"/>
        <v>Sector total</v>
      </c>
    </row>
    <row r="3" spans="1:22" ht="16" thickTop="1">
      <c r="A3">
        <f>RP_Broad!A3</f>
        <v>1</v>
      </c>
      <c r="B3" s="13" t="str">
        <f>RP_Broad!B3</f>
        <v>Agriculture, forestry and fishery</v>
      </c>
      <c r="C3">
        <v>-787029.21174606599</v>
      </c>
      <c r="D3">
        <v>547517.73019152205</v>
      </c>
      <c r="E3">
        <v>842737.44429188303</v>
      </c>
      <c r="F3">
        <v>-169872.04720067501</v>
      </c>
      <c r="G3">
        <v>-626079.32141405297</v>
      </c>
      <c r="H3">
        <v>196835.16351257599</v>
      </c>
      <c r="I3">
        <v>166501.960975316</v>
      </c>
      <c r="J3">
        <v>0</v>
      </c>
      <c r="N3" s="56">
        <f t="shared" ref="N3:N13" si="6">A30</f>
        <v>1</v>
      </c>
      <c r="O3" s="57" t="str">
        <f t="shared" si="1"/>
        <v>Agriculture, forestry and fishery</v>
      </c>
      <c r="P3" s="58">
        <f t="shared" si="2"/>
        <v>-787.02921174606604</v>
      </c>
      <c r="Q3" s="59">
        <f t="shared" si="3"/>
        <v>547.51773019152211</v>
      </c>
      <c r="R3" s="59">
        <f t="shared" si="4"/>
        <v>842.73744429188309</v>
      </c>
      <c r="S3" s="59">
        <f t="shared" si="5"/>
        <v>-169.87204720067501</v>
      </c>
      <c r="T3" s="59">
        <f t="shared" ref="T3:T13" si="7">SUM(G30:I30)</f>
        <v>-262.742196926161</v>
      </c>
      <c r="U3" s="60">
        <f t="shared" ref="U3:U14" si="8">J30</f>
        <v>0</v>
      </c>
      <c r="V3" s="61">
        <f t="shared" si="0"/>
        <v>170.61171861050317</v>
      </c>
    </row>
    <row r="4" spans="1:22">
      <c r="A4">
        <f>RP_Broad!A4</f>
        <v>2</v>
      </c>
      <c r="B4" s="13" t="str">
        <f>RP_Broad!B4</f>
        <v>Foods &amp; Beverages</v>
      </c>
      <c r="C4">
        <v>-1770145.6109597699</v>
      </c>
      <c r="D4">
        <v>-2091545.9984210499</v>
      </c>
      <c r="E4">
        <v>32574.670048723299</v>
      </c>
      <c r="F4">
        <v>-1212403.16834867</v>
      </c>
      <c r="G4">
        <v>1976511.56078481</v>
      </c>
      <c r="H4">
        <v>-626795.14919339202</v>
      </c>
      <c r="I4">
        <v>709444.23356737604</v>
      </c>
      <c r="J4">
        <v>0</v>
      </c>
      <c r="N4" s="62">
        <f t="shared" si="6"/>
        <v>2</v>
      </c>
      <c r="O4" s="63" t="str">
        <f t="shared" si="1"/>
        <v>Foods &amp; Beverages</v>
      </c>
      <c r="P4" s="64">
        <f t="shared" si="2"/>
        <v>-1770.14561095977</v>
      </c>
      <c r="Q4" s="65">
        <f t="shared" si="3"/>
        <v>-2091.5459984210502</v>
      </c>
      <c r="R4" s="65">
        <f t="shared" si="4"/>
        <v>32.574670048723299</v>
      </c>
      <c r="S4" s="65">
        <f t="shared" si="5"/>
        <v>-1212.4031683486701</v>
      </c>
      <c r="T4" s="65">
        <f t="shared" si="7"/>
        <v>2059.1606451587941</v>
      </c>
      <c r="U4" s="66">
        <f t="shared" si="8"/>
        <v>0</v>
      </c>
      <c r="V4" s="67">
        <f t="shared" si="0"/>
        <v>-2982.3594625219725</v>
      </c>
    </row>
    <row r="5" spans="1:22">
      <c r="A5">
        <f>RP_Broad!A5</f>
        <v>3</v>
      </c>
      <c r="B5" s="13" t="str">
        <f>RP_Broad!B5</f>
        <v>Textile products</v>
      </c>
      <c r="C5">
        <v>1246.9795748043</v>
      </c>
      <c r="D5">
        <v>-777937.10229705297</v>
      </c>
      <c r="E5">
        <v>245393.787156198</v>
      </c>
      <c r="F5">
        <v>-333542.30298708403</v>
      </c>
      <c r="G5">
        <v>-208074.24952795499</v>
      </c>
      <c r="H5">
        <v>316304.05095900799</v>
      </c>
      <c r="I5" s="10">
        <v>52633.7114114141</v>
      </c>
      <c r="J5">
        <v>0</v>
      </c>
      <c r="N5" s="62">
        <f t="shared" si="6"/>
        <v>3</v>
      </c>
      <c r="O5" s="63" t="str">
        <f t="shared" si="1"/>
        <v>Textile products</v>
      </c>
      <c r="P5" s="64">
        <f t="shared" si="2"/>
        <v>1.2469795748043</v>
      </c>
      <c r="Q5" s="65">
        <f t="shared" si="3"/>
        <v>-777.937102297053</v>
      </c>
      <c r="R5" s="65">
        <f t="shared" si="4"/>
        <v>245.39378715619802</v>
      </c>
      <c r="S5" s="65">
        <f t="shared" si="5"/>
        <v>-333.54230298708404</v>
      </c>
      <c r="T5" s="65">
        <f t="shared" si="7"/>
        <v>160.86351284246712</v>
      </c>
      <c r="U5" s="66">
        <f t="shared" si="8"/>
        <v>0</v>
      </c>
      <c r="V5" s="67">
        <f t="shared" si="0"/>
        <v>-703.97512571066761</v>
      </c>
    </row>
    <row r="6" spans="1:22">
      <c r="A6">
        <f>RP_Broad!A6</f>
        <v>4</v>
      </c>
      <c r="B6" s="13" t="str">
        <f>RP_Broad!B6</f>
        <v>Pulp, paper &amp; wooden products</v>
      </c>
      <c r="C6">
        <v>1371936.3696175499</v>
      </c>
      <c r="D6">
        <v>-1236826.2579978299</v>
      </c>
      <c r="E6">
        <v>155512.47093036899</v>
      </c>
      <c r="F6">
        <v>-405297.26758387999</v>
      </c>
      <c r="G6">
        <v>-151619.54872126799</v>
      </c>
      <c r="H6">
        <v>75236.254992594695</v>
      </c>
      <c r="I6" s="10">
        <v>607302.94763277494</v>
      </c>
      <c r="J6">
        <v>0</v>
      </c>
      <c r="N6" s="62">
        <f t="shared" si="6"/>
        <v>4</v>
      </c>
      <c r="O6" s="63" t="str">
        <f t="shared" si="1"/>
        <v>Pulp, paper &amp; wooden products</v>
      </c>
      <c r="P6" s="64">
        <f t="shared" si="2"/>
        <v>1371.9363696175499</v>
      </c>
      <c r="Q6" s="65">
        <f t="shared" si="3"/>
        <v>-1236.82625799783</v>
      </c>
      <c r="R6" s="65">
        <f t="shared" si="4"/>
        <v>155.51247093036901</v>
      </c>
      <c r="S6" s="65">
        <f t="shared" si="5"/>
        <v>-405.29726758388</v>
      </c>
      <c r="T6" s="65">
        <f t="shared" si="7"/>
        <v>530.91965390410166</v>
      </c>
      <c r="U6" s="66">
        <f t="shared" si="8"/>
        <v>0</v>
      </c>
      <c r="V6" s="67">
        <f t="shared" si="0"/>
        <v>416.24496887031046</v>
      </c>
    </row>
    <row r="7" spans="1:22">
      <c r="A7">
        <f>RP_Broad!A7</f>
        <v>5</v>
      </c>
      <c r="B7" s="13" t="str">
        <f>RP_Broad!B7</f>
        <v>Chemical products</v>
      </c>
      <c r="C7">
        <v>693825.73438294895</v>
      </c>
      <c r="D7">
        <v>58100.727667655898</v>
      </c>
      <c r="E7">
        <v>780352.139235485</v>
      </c>
      <c r="F7">
        <v>-2456832.6396696698</v>
      </c>
      <c r="G7">
        <v>-204569.592162321</v>
      </c>
      <c r="H7">
        <v>-1194603.1535992899</v>
      </c>
      <c r="I7" s="10">
        <v>2162213.62767311</v>
      </c>
      <c r="J7">
        <v>0</v>
      </c>
      <c r="N7" s="62">
        <f t="shared" si="6"/>
        <v>5</v>
      </c>
      <c r="O7" s="63" t="str">
        <f t="shared" si="1"/>
        <v>Chemical products</v>
      </c>
      <c r="P7" s="64">
        <f t="shared" si="2"/>
        <v>693.82573438294901</v>
      </c>
      <c r="Q7" s="65">
        <f t="shared" si="3"/>
        <v>58.100727667655896</v>
      </c>
      <c r="R7" s="65">
        <f t="shared" si="4"/>
        <v>780.35213923548497</v>
      </c>
      <c r="S7" s="65">
        <f t="shared" si="5"/>
        <v>-2456.8326396696698</v>
      </c>
      <c r="T7" s="65">
        <f t="shared" si="7"/>
        <v>763.0408819114989</v>
      </c>
      <c r="U7" s="66">
        <f t="shared" si="8"/>
        <v>0</v>
      </c>
      <c r="V7" s="67">
        <f t="shared" si="0"/>
        <v>-161.51315647208139</v>
      </c>
    </row>
    <row r="8" spans="1:22">
      <c r="A8">
        <f>RP_Broad!A8</f>
        <v>6</v>
      </c>
      <c r="B8" s="13" t="str">
        <f>RP_Broad!B8</f>
        <v>Petroleum &amp; coal products</v>
      </c>
      <c r="C8">
        <v>-403393.88676784298</v>
      </c>
      <c r="D8">
        <v>-335311.05692920502</v>
      </c>
      <c r="E8">
        <v>-66116.601633510596</v>
      </c>
      <c r="F8">
        <v>-5243276.6488404004</v>
      </c>
      <c r="G8">
        <v>-1515344.14798467</v>
      </c>
      <c r="H8">
        <v>-489828.27606781502</v>
      </c>
      <c r="I8">
        <v>473944.76334366301</v>
      </c>
      <c r="J8">
        <v>0</v>
      </c>
      <c r="N8" s="62">
        <f t="shared" si="6"/>
        <v>6</v>
      </c>
      <c r="O8" s="63" t="str">
        <f t="shared" si="1"/>
        <v>Petroleum &amp; coal products</v>
      </c>
      <c r="P8" s="64">
        <f t="shared" si="2"/>
        <v>-403.39388676784301</v>
      </c>
      <c r="Q8" s="65">
        <f t="shared" si="3"/>
        <v>-335.31105692920505</v>
      </c>
      <c r="R8" s="65">
        <f t="shared" si="4"/>
        <v>-66.116601633510598</v>
      </c>
      <c r="S8" s="65">
        <f t="shared" si="5"/>
        <v>-5243.2766488404004</v>
      </c>
      <c r="T8" s="65">
        <f t="shared" si="7"/>
        <v>-1531.2276607088222</v>
      </c>
      <c r="U8" s="66">
        <f t="shared" si="8"/>
        <v>0</v>
      </c>
      <c r="V8" s="67">
        <f t="shared" si="0"/>
        <v>-7579.3258548797812</v>
      </c>
    </row>
    <row r="9" spans="1:22">
      <c r="A9">
        <f>RP_Broad!A9</f>
        <v>7</v>
      </c>
      <c r="B9" s="13" t="str">
        <f>RP_Broad!B9</f>
        <v>Plastic &amp; rubber products</v>
      </c>
      <c r="C9">
        <v>2002079.2281295401</v>
      </c>
      <c r="D9">
        <v>-621744.98322386295</v>
      </c>
      <c r="E9">
        <v>185529.303361075</v>
      </c>
      <c r="F9">
        <v>207924.73922965999</v>
      </c>
      <c r="G9">
        <v>-27759.1947554779</v>
      </c>
      <c r="H9">
        <v>-259443.40682164399</v>
      </c>
      <c r="I9" s="10">
        <v>-688969.77197617805</v>
      </c>
      <c r="J9">
        <v>0</v>
      </c>
      <c r="K9" s="10"/>
      <c r="N9" s="62">
        <f t="shared" si="6"/>
        <v>7</v>
      </c>
      <c r="O9" s="63" t="str">
        <f t="shared" si="1"/>
        <v>Plastic &amp; rubber products</v>
      </c>
      <c r="P9" s="64">
        <f t="shared" si="2"/>
        <v>2002.0792281295401</v>
      </c>
      <c r="Q9" s="65">
        <f t="shared" si="3"/>
        <v>-621.74498322386296</v>
      </c>
      <c r="R9" s="65">
        <f t="shared" si="4"/>
        <v>185.52930336107499</v>
      </c>
      <c r="S9" s="65">
        <f t="shared" si="5"/>
        <v>207.92473922965999</v>
      </c>
      <c r="T9" s="65">
        <f t="shared" si="7"/>
        <v>-976.17237355329996</v>
      </c>
      <c r="U9" s="66">
        <f t="shared" si="8"/>
        <v>0</v>
      </c>
      <c r="V9" s="67">
        <f t="shared" si="0"/>
        <v>797.61591394311233</v>
      </c>
    </row>
    <row r="10" spans="1:22">
      <c r="A10">
        <f>RP_Broad!A10</f>
        <v>8</v>
      </c>
      <c r="B10" s="13" t="str">
        <f>RP_Broad!B10</f>
        <v>Ceramic, stone &amp; clay products</v>
      </c>
      <c r="C10">
        <v>-671570.87072001898</v>
      </c>
      <c r="D10">
        <v>-369414.96292349597</v>
      </c>
      <c r="E10">
        <v>307149.54962601699</v>
      </c>
      <c r="F10">
        <v>-1654243.8548393699</v>
      </c>
      <c r="G10">
        <v>-217030.10425435301</v>
      </c>
      <c r="H10">
        <v>-110957.57948155901</v>
      </c>
      <c r="I10">
        <v>132111.08855623699</v>
      </c>
      <c r="J10">
        <v>0</v>
      </c>
      <c r="N10" s="62">
        <f t="shared" si="6"/>
        <v>8</v>
      </c>
      <c r="O10" s="63" t="str">
        <f t="shared" si="1"/>
        <v>Ceramic, stone &amp; clay products</v>
      </c>
      <c r="P10" s="64">
        <f t="shared" si="2"/>
        <v>-671.570870720019</v>
      </c>
      <c r="Q10" s="65">
        <f t="shared" si="3"/>
        <v>-369.41496292349598</v>
      </c>
      <c r="R10" s="65">
        <f t="shared" si="4"/>
        <v>307.14954962601701</v>
      </c>
      <c r="S10" s="65">
        <f t="shared" si="5"/>
        <v>-1654.24385483937</v>
      </c>
      <c r="T10" s="65">
        <f t="shared" si="7"/>
        <v>-195.87659517967501</v>
      </c>
      <c r="U10" s="66">
        <f t="shared" si="8"/>
        <v>0</v>
      </c>
      <c r="V10" s="67">
        <f t="shared" si="0"/>
        <v>-2583.9567340365429</v>
      </c>
    </row>
    <row r="11" spans="1:22">
      <c r="A11">
        <f>RP_Broad!A11</f>
        <v>9</v>
      </c>
      <c r="B11" s="13" t="str">
        <f>RP_Broad!B11</f>
        <v>Iron &amp; steel</v>
      </c>
      <c r="C11">
        <v>1795132.58148778</v>
      </c>
      <c r="D11">
        <v>-8586018.7306283098</v>
      </c>
      <c r="E11">
        <v>73222.485041818596</v>
      </c>
      <c r="F11">
        <v>9655383.3682617694</v>
      </c>
      <c r="G11">
        <v>-199.10300857067099</v>
      </c>
      <c r="H11">
        <v>-6075908.5078354198</v>
      </c>
      <c r="I11">
        <v>-350122.39082738198</v>
      </c>
      <c r="J11">
        <v>0</v>
      </c>
      <c r="N11" s="62">
        <f t="shared" si="6"/>
        <v>9</v>
      </c>
      <c r="O11" s="63" t="str">
        <f t="shared" si="1"/>
        <v>Iron &amp; steel</v>
      </c>
      <c r="P11" s="64">
        <f t="shared" si="2"/>
        <v>1795.13258148778</v>
      </c>
      <c r="Q11" s="65">
        <f t="shared" si="3"/>
        <v>-8586.0187306283096</v>
      </c>
      <c r="R11" s="65">
        <f t="shared" si="4"/>
        <v>73.222485041818601</v>
      </c>
      <c r="S11" s="65">
        <f t="shared" si="5"/>
        <v>9655.3833682617696</v>
      </c>
      <c r="T11" s="65">
        <f t="shared" si="7"/>
        <v>-6426.2300016713734</v>
      </c>
      <c r="U11" s="66">
        <f t="shared" si="8"/>
        <v>0</v>
      </c>
      <c r="V11" s="67">
        <f t="shared" si="0"/>
        <v>-3488.5102975083137</v>
      </c>
    </row>
    <row r="12" spans="1:22">
      <c r="A12">
        <f>RP_Broad!A12</f>
        <v>10</v>
      </c>
      <c r="B12" s="13" t="str">
        <f>RP_Broad!B12</f>
        <v>Non-ferrous metals</v>
      </c>
      <c r="C12">
        <v>662782.25542608299</v>
      </c>
      <c r="D12">
        <v>31643.9959657359</v>
      </c>
      <c r="E12">
        <v>19624.413272108999</v>
      </c>
      <c r="F12">
        <v>-140444.740947568</v>
      </c>
      <c r="G12">
        <v>-8211.4509601736099</v>
      </c>
      <c r="H12">
        <v>-262606.56303201697</v>
      </c>
      <c r="I12">
        <v>-430495.80169526301</v>
      </c>
      <c r="J12">
        <v>0</v>
      </c>
      <c r="N12" s="62">
        <f t="shared" si="6"/>
        <v>10</v>
      </c>
      <c r="O12" s="63" t="str">
        <f t="shared" si="1"/>
        <v>Non-ferrous metals</v>
      </c>
      <c r="P12" s="64">
        <f t="shared" si="2"/>
        <v>662.782255426083</v>
      </c>
      <c r="Q12" s="65">
        <f t="shared" si="3"/>
        <v>31.6439959657359</v>
      </c>
      <c r="R12" s="65">
        <f t="shared" si="4"/>
        <v>19.624413272108999</v>
      </c>
      <c r="S12" s="65">
        <f t="shared" si="5"/>
        <v>-140.44474094756799</v>
      </c>
      <c r="T12" s="65">
        <f t="shared" si="7"/>
        <v>-701.3138156874536</v>
      </c>
      <c r="U12" s="66">
        <f t="shared" si="8"/>
        <v>0</v>
      </c>
      <c r="V12" s="67">
        <f t="shared" si="0"/>
        <v>-127.70789197109366</v>
      </c>
    </row>
    <row r="13" spans="1:22">
      <c r="A13">
        <f>RP_Broad!A13</f>
        <v>11</v>
      </c>
      <c r="B13" s="13" t="str">
        <f>RP_Broad!B13</f>
        <v>Metal products</v>
      </c>
      <c r="C13">
        <v>346183.48216931598</v>
      </c>
      <c r="D13">
        <v>-2859394.6818672102</v>
      </c>
      <c r="E13">
        <v>226828.94163291901</v>
      </c>
      <c r="F13">
        <v>-304610.59991635999</v>
      </c>
      <c r="G13">
        <v>-97882.725830278403</v>
      </c>
      <c r="H13">
        <v>-79171.310886242398</v>
      </c>
      <c r="I13">
        <v>-1442.9794298362799</v>
      </c>
      <c r="J13">
        <v>0</v>
      </c>
      <c r="K13" s="10"/>
      <c r="N13" s="68">
        <f t="shared" si="6"/>
        <v>11</v>
      </c>
      <c r="O13" s="69" t="str">
        <f t="shared" si="1"/>
        <v>Metal products</v>
      </c>
      <c r="P13" s="70">
        <f t="shared" si="2"/>
        <v>346.18348216931599</v>
      </c>
      <c r="Q13" s="71">
        <f t="shared" si="3"/>
        <v>-2859.3946818672102</v>
      </c>
      <c r="R13" s="71">
        <f t="shared" si="4"/>
        <v>226.82894163291903</v>
      </c>
      <c r="S13" s="71">
        <f t="shared" si="5"/>
        <v>-304.61059991636</v>
      </c>
      <c r="T13" s="71">
        <f t="shared" si="7"/>
        <v>-178.49701614635705</v>
      </c>
      <c r="U13" s="72">
        <f t="shared" si="8"/>
        <v>0</v>
      </c>
      <c r="V13" s="73">
        <f t="shared" si="0"/>
        <v>-2769.4898741276925</v>
      </c>
    </row>
    <row r="14" spans="1:22" ht="16" customHeight="1">
      <c r="A14">
        <f>RP_Broad!A14</f>
        <v>12</v>
      </c>
      <c r="B14" s="13" t="str">
        <f>RP_Broad!B14</f>
        <v>Mechanical machinery</v>
      </c>
      <c r="C14">
        <v>-343551.35723687202</v>
      </c>
      <c r="D14">
        <v>-2272453.0374072399</v>
      </c>
      <c r="E14">
        <v>1165164.1305359399</v>
      </c>
      <c r="F14">
        <v>7346313.7698411103</v>
      </c>
      <c r="G14">
        <v>-45681.920724356198</v>
      </c>
      <c r="H14">
        <v>231951.33426244301</v>
      </c>
      <c r="I14">
        <v>-2032195.61223884</v>
      </c>
      <c r="J14">
        <v>0</v>
      </c>
      <c r="K14" s="10"/>
      <c r="N14" s="68">
        <f t="shared" ref="N14:N25" si="9">A41</f>
        <v>12</v>
      </c>
      <c r="O14" s="69" t="str">
        <f t="shared" ref="O14:O25" si="10">B41</f>
        <v>Mechanical machinery</v>
      </c>
      <c r="P14" s="70">
        <f t="shared" ref="P14" si="11">C41</f>
        <v>-343.55135723687204</v>
      </c>
      <c r="Q14" s="71">
        <f t="shared" ref="Q14" si="12">D41</f>
        <v>-2272.4530374072401</v>
      </c>
      <c r="R14" s="71">
        <f t="shared" ref="R14" si="13">E41</f>
        <v>1165.1641305359399</v>
      </c>
      <c r="S14" s="71">
        <f t="shared" ref="S14" si="14">F41</f>
        <v>7346.3137698411101</v>
      </c>
      <c r="T14" s="71">
        <f t="shared" ref="T14" si="15">SUM(G41:I41)</f>
        <v>-1845.9261987007533</v>
      </c>
      <c r="U14" s="72">
        <f t="shared" si="8"/>
        <v>0</v>
      </c>
      <c r="V14" s="73">
        <f t="shared" ref="V14" si="16">K41</f>
        <v>4049.547307032185</v>
      </c>
    </row>
    <row r="15" spans="1:22">
      <c r="A15">
        <f>RP_Broad!A15</f>
        <v>13</v>
      </c>
      <c r="B15" s="13" t="str">
        <f>RP_Broad!B15</f>
        <v>Electrical equipment</v>
      </c>
      <c r="C15">
        <v>-5430018.6545671104</v>
      </c>
      <c r="D15">
        <v>-5450608.5754787596</v>
      </c>
      <c r="E15">
        <v>1334587.41919297</v>
      </c>
      <c r="F15">
        <v>-3278769.5082774302</v>
      </c>
      <c r="G15">
        <v>-623163.99779098504</v>
      </c>
      <c r="H15">
        <v>-325864.78873481002</v>
      </c>
      <c r="I15">
        <v>3662355.7233144799</v>
      </c>
      <c r="J15">
        <v>0</v>
      </c>
      <c r="N15" s="68">
        <f t="shared" si="9"/>
        <v>13</v>
      </c>
      <c r="O15" s="69" t="str">
        <f t="shared" si="10"/>
        <v>Electrical equipment</v>
      </c>
      <c r="P15" s="70">
        <f t="shared" ref="P15:P25" si="17">C42</f>
        <v>-5430.0186545671104</v>
      </c>
      <c r="Q15" s="71">
        <f t="shared" ref="Q15:Q25" si="18">D42</f>
        <v>-5450.60857547876</v>
      </c>
      <c r="R15" s="71">
        <f t="shared" ref="R15:R25" si="19">E42</f>
        <v>1334.5874191929699</v>
      </c>
      <c r="S15" s="71">
        <f t="shared" ref="S15:S25" si="20">F42</f>
        <v>-3278.7695082774303</v>
      </c>
      <c r="T15" s="71">
        <f t="shared" ref="T15:T25" si="21">SUM(G42:I42)</f>
        <v>2713.3269367886851</v>
      </c>
      <c r="U15" s="72">
        <f t="shared" ref="U15:U25" si="22">J42</f>
        <v>0</v>
      </c>
      <c r="V15" s="73">
        <f t="shared" ref="V15:V25" si="23">K42</f>
        <v>-10111.482382341645</v>
      </c>
    </row>
    <row r="16" spans="1:22">
      <c r="A16">
        <f>RP_Broad!A16</f>
        <v>14</v>
      </c>
      <c r="B16" s="13" t="str">
        <f>RP_Broad!B16</f>
        <v>Transport equipment</v>
      </c>
      <c r="C16">
        <v>-278832.20300790097</v>
      </c>
      <c r="D16">
        <v>-3329039.004404</v>
      </c>
      <c r="E16">
        <v>471011.93397047301</v>
      </c>
      <c r="F16">
        <v>-2112344.4422394698</v>
      </c>
      <c r="G16">
        <v>5353611.36466063</v>
      </c>
      <c r="H16">
        <v>1492930.0354452599</v>
      </c>
      <c r="I16" s="10">
        <v>-297123.93723816902</v>
      </c>
      <c r="J16">
        <v>0</v>
      </c>
      <c r="K16" s="10"/>
      <c r="N16" s="68">
        <f t="shared" si="9"/>
        <v>14</v>
      </c>
      <c r="O16" s="69" t="str">
        <f t="shared" si="10"/>
        <v>Transport equipment</v>
      </c>
      <c r="P16" s="70">
        <f t="shared" si="17"/>
        <v>-278.832203007901</v>
      </c>
      <c r="Q16" s="71">
        <f t="shared" si="18"/>
        <v>-3329.039004404</v>
      </c>
      <c r="R16" s="71">
        <f t="shared" si="19"/>
        <v>471.01193397047302</v>
      </c>
      <c r="S16" s="71">
        <f t="shared" si="20"/>
        <v>-2112.34444223947</v>
      </c>
      <c r="T16" s="71">
        <f t="shared" si="21"/>
        <v>6549.417462867721</v>
      </c>
      <c r="U16" s="72">
        <f t="shared" si="22"/>
        <v>0</v>
      </c>
      <c r="V16" s="73">
        <f t="shared" si="23"/>
        <v>1300.2137471868225</v>
      </c>
    </row>
    <row r="17" spans="1:22">
      <c r="A17">
        <f>RP_Broad!A17</f>
        <v>15</v>
      </c>
      <c r="B17" s="13" t="str">
        <f>RP_Broad!B17</f>
        <v>Other industrial products</v>
      </c>
      <c r="C17">
        <v>659260.70030811802</v>
      </c>
      <c r="D17">
        <v>-1123977.9150649901</v>
      </c>
      <c r="E17">
        <v>6348.2557904219602</v>
      </c>
      <c r="F17">
        <v>-368468.85917271097</v>
      </c>
      <c r="G17">
        <v>-49770.423555467103</v>
      </c>
      <c r="H17">
        <v>13620.099218437699</v>
      </c>
      <c r="I17">
        <v>-268643.050395775</v>
      </c>
      <c r="J17">
        <v>0</v>
      </c>
      <c r="K17" s="10"/>
      <c r="N17" s="68">
        <f t="shared" si="9"/>
        <v>15</v>
      </c>
      <c r="O17" s="69" t="str">
        <f t="shared" si="10"/>
        <v>Other industrial products</v>
      </c>
      <c r="P17" s="70">
        <f t="shared" si="17"/>
        <v>659.26070030811798</v>
      </c>
      <c r="Q17" s="71">
        <f t="shared" si="18"/>
        <v>-1123.9779150649902</v>
      </c>
      <c r="R17" s="71">
        <f t="shared" si="19"/>
        <v>6.3482557904219608</v>
      </c>
      <c r="S17" s="71">
        <f t="shared" si="20"/>
        <v>-368.46885917271101</v>
      </c>
      <c r="T17" s="71">
        <f t="shared" si="21"/>
        <v>-304.79337473280441</v>
      </c>
      <c r="U17" s="72">
        <f t="shared" si="22"/>
        <v>0</v>
      </c>
      <c r="V17" s="73">
        <f t="shared" si="23"/>
        <v>-1131.6311928719658</v>
      </c>
    </row>
    <row r="18" spans="1:22">
      <c r="A18">
        <f>RP_Broad!A18</f>
        <v>16</v>
      </c>
      <c r="B18" s="13" t="str">
        <f>RP_Broad!B18</f>
        <v>Construction</v>
      </c>
      <c r="C18">
        <v>-3178542.6623316398</v>
      </c>
      <c r="D18">
        <v>-3673917.53892039</v>
      </c>
      <c r="E18">
        <v>1114778.07453029</v>
      </c>
      <c r="F18">
        <v>-189141.56365087</v>
      </c>
      <c r="G18">
        <v>0</v>
      </c>
      <c r="H18">
        <v>0</v>
      </c>
      <c r="I18">
        <v>0</v>
      </c>
      <c r="J18">
        <v>0</v>
      </c>
      <c r="K18" s="10"/>
      <c r="N18" s="68">
        <f t="shared" si="9"/>
        <v>16</v>
      </c>
      <c r="O18" s="69" t="str">
        <f t="shared" si="10"/>
        <v>Construction</v>
      </c>
      <c r="P18" s="70">
        <f t="shared" si="17"/>
        <v>-3178.5426623316398</v>
      </c>
      <c r="Q18" s="71">
        <f t="shared" si="18"/>
        <v>-3673.9175389203901</v>
      </c>
      <c r="R18" s="71">
        <f t="shared" si="19"/>
        <v>1114.77807453029</v>
      </c>
      <c r="S18" s="71">
        <f t="shared" si="20"/>
        <v>-189.14156365087001</v>
      </c>
      <c r="T18" s="71">
        <f t="shared" si="21"/>
        <v>0</v>
      </c>
      <c r="U18" s="72">
        <f t="shared" si="22"/>
        <v>0</v>
      </c>
      <c r="V18" s="73">
        <f t="shared" si="23"/>
        <v>-5926.8236903726101</v>
      </c>
    </row>
    <row r="19" spans="1:22">
      <c r="A19">
        <f>RP_Broad!A19</f>
        <v>17</v>
      </c>
      <c r="B19" s="13" t="str">
        <f>RP_Broad!B19</f>
        <v>Utility</v>
      </c>
      <c r="C19">
        <v>-3675078.2957573798</v>
      </c>
      <c r="D19">
        <v>698415.11544843204</v>
      </c>
      <c r="E19">
        <v>1422073.25297831</v>
      </c>
      <c r="F19">
        <v>55285891.335619196</v>
      </c>
      <c r="G19">
        <v>-27895927.4666536</v>
      </c>
      <c r="H19">
        <v>-2186530.2377805701</v>
      </c>
      <c r="I19">
        <v>807356.18609229301</v>
      </c>
      <c r="J19">
        <v>0</v>
      </c>
      <c r="K19" s="10"/>
      <c r="N19" s="68">
        <f t="shared" si="9"/>
        <v>17</v>
      </c>
      <c r="O19" s="69" t="str">
        <f t="shared" si="10"/>
        <v>Utility</v>
      </c>
      <c r="P19" s="70">
        <f t="shared" si="17"/>
        <v>-3675.0782957573801</v>
      </c>
      <c r="Q19" s="71">
        <f t="shared" si="18"/>
        <v>698.41511544843206</v>
      </c>
      <c r="R19" s="71">
        <f t="shared" si="19"/>
        <v>1422.0732529783099</v>
      </c>
      <c r="S19" s="71">
        <f t="shared" si="20"/>
        <v>55285.891335619199</v>
      </c>
      <c r="T19" s="71">
        <f t="shared" si="21"/>
        <v>-29275.101518341879</v>
      </c>
      <c r="U19" s="72">
        <f t="shared" si="22"/>
        <v>0</v>
      </c>
      <c r="V19" s="73">
        <f t="shared" si="23"/>
        <v>24456.199889946685</v>
      </c>
    </row>
    <row r="20" spans="1:22">
      <c r="A20">
        <f>RP_Broad!A20</f>
        <v>18</v>
      </c>
      <c r="B20" s="13" t="str">
        <f>RP_Broad!B20</f>
        <v>Real estate</v>
      </c>
      <c r="C20">
        <v>-5955354.7139681</v>
      </c>
      <c r="D20">
        <v>-320553.28562648798</v>
      </c>
      <c r="E20">
        <v>-1939599.3776735</v>
      </c>
      <c r="F20">
        <v>-537799.49334533699</v>
      </c>
      <c r="G20">
        <v>8071071.7851525098</v>
      </c>
      <c r="H20">
        <v>-3320.35420094967</v>
      </c>
      <c r="I20">
        <v>37692.819021353702</v>
      </c>
      <c r="J20">
        <v>0</v>
      </c>
      <c r="K20" s="10"/>
      <c r="N20" s="68">
        <f t="shared" si="9"/>
        <v>18</v>
      </c>
      <c r="O20" s="69" t="str">
        <f t="shared" si="10"/>
        <v>Real estate</v>
      </c>
      <c r="P20" s="70">
        <f t="shared" si="17"/>
        <v>-5955.3547139681004</v>
      </c>
      <c r="Q20" s="71">
        <f t="shared" si="18"/>
        <v>-320.55328562648799</v>
      </c>
      <c r="R20" s="71">
        <f t="shared" si="19"/>
        <v>-1939.5993776734999</v>
      </c>
      <c r="S20" s="71">
        <f t="shared" si="20"/>
        <v>-537.79949334533705</v>
      </c>
      <c r="T20" s="71">
        <f t="shared" si="21"/>
        <v>8105.4442499729139</v>
      </c>
      <c r="U20" s="72">
        <f t="shared" si="22"/>
        <v>0</v>
      </c>
      <c r="V20" s="73">
        <f t="shared" si="23"/>
        <v>-647.86262064051175</v>
      </c>
    </row>
    <row r="21" spans="1:22">
      <c r="A21">
        <f>RP_Broad!A21</f>
        <v>19</v>
      </c>
      <c r="B21" s="13" t="str">
        <f>RP_Broad!B21</f>
        <v>Medical &amp; Health care</v>
      </c>
      <c r="C21">
        <v>-1336236.08510749</v>
      </c>
      <c r="D21">
        <v>-4484660.0183852697</v>
      </c>
      <c r="E21">
        <v>-296720.98244568799</v>
      </c>
      <c r="F21">
        <v>-1002987.77908361</v>
      </c>
      <c r="G21">
        <v>2678425.8111749999</v>
      </c>
      <c r="H21">
        <v>8261026.9733494101</v>
      </c>
      <c r="I21">
        <v>10.204405996799499</v>
      </c>
      <c r="J21">
        <v>0</v>
      </c>
      <c r="K21" s="10"/>
      <c r="N21" s="68">
        <f t="shared" si="9"/>
        <v>19</v>
      </c>
      <c r="O21" s="69" t="str">
        <f t="shared" si="10"/>
        <v>Medical &amp; Health care</v>
      </c>
      <c r="P21" s="70">
        <f t="shared" si="17"/>
        <v>-1336.23608510749</v>
      </c>
      <c r="Q21" s="71">
        <f t="shared" si="18"/>
        <v>-4484.6600183852697</v>
      </c>
      <c r="R21" s="71">
        <f t="shared" si="19"/>
        <v>-296.72098244568798</v>
      </c>
      <c r="S21" s="71">
        <f t="shared" si="20"/>
        <v>-1002.9877790836101</v>
      </c>
      <c r="T21" s="71">
        <f t="shared" si="21"/>
        <v>10939.462988930407</v>
      </c>
      <c r="U21" s="72">
        <f t="shared" si="22"/>
        <v>0</v>
      </c>
      <c r="V21" s="73">
        <f t="shared" si="23"/>
        <v>3818.8581239083487</v>
      </c>
    </row>
    <row r="22" spans="1:22">
      <c r="A22">
        <f>RP_Broad!A22</f>
        <v>20</v>
      </c>
      <c r="B22" s="13" t="str">
        <f>RP_Broad!B22</f>
        <v>Communications</v>
      </c>
      <c r="C22">
        <v>-2759371.9421099802</v>
      </c>
      <c r="D22">
        <v>-587508.98029213701</v>
      </c>
      <c r="E22">
        <v>658700.73651034106</v>
      </c>
      <c r="F22">
        <v>-540337.53305746301</v>
      </c>
      <c r="G22">
        <v>2180642.99651238</v>
      </c>
      <c r="H22">
        <v>8347.2950746321694</v>
      </c>
      <c r="I22">
        <v>415674.46594935702</v>
      </c>
      <c r="J22">
        <v>0</v>
      </c>
      <c r="K22" s="10"/>
      <c r="N22" s="68">
        <f t="shared" si="9"/>
        <v>20</v>
      </c>
      <c r="O22" s="69" t="str">
        <f t="shared" si="10"/>
        <v>Communications</v>
      </c>
      <c r="P22" s="70">
        <f t="shared" si="17"/>
        <v>-2759.3719421099804</v>
      </c>
      <c r="Q22" s="71">
        <f t="shared" si="18"/>
        <v>-587.50898029213704</v>
      </c>
      <c r="R22" s="71">
        <f t="shared" si="19"/>
        <v>658.70073651034102</v>
      </c>
      <c r="S22" s="71">
        <f t="shared" si="20"/>
        <v>-540.33753305746302</v>
      </c>
      <c r="T22" s="71">
        <f t="shared" si="21"/>
        <v>2604.6647575363691</v>
      </c>
      <c r="U22" s="72">
        <f t="shared" si="22"/>
        <v>0</v>
      </c>
      <c r="V22" s="73">
        <f t="shared" si="23"/>
        <v>-623.85296141287063</v>
      </c>
    </row>
    <row r="23" spans="1:22">
      <c r="A23">
        <f>RP_Broad!A23</f>
        <v>21</v>
      </c>
      <c r="B23" s="13" t="str">
        <f>RP_Broad!B23</f>
        <v>Services</v>
      </c>
      <c r="C23">
        <v>-13750358.7357192</v>
      </c>
      <c r="D23">
        <v>809471.47877391696</v>
      </c>
      <c r="E23">
        <v>14127184.1806632</v>
      </c>
      <c r="F23">
        <v>1168955.5629656599</v>
      </c>
      <c r="G23">
        <v>1496414.1957568601</v>
      </c>
      <c r="H23">
        <v>3602846.0204077698</v>
      </c>
      <c r="I23">
        <v>6550824.957769</v>
      </c>
      <c r="J23">
        <v>0</v>
      </c>
      <c r="K23" s="10"/>
      <c r="N23" s="68">
        <f t="shared" si="9"/>
        <v>21</v>
      </c>
      <c r="O23" s="69" t="str">
        <f t="shared" si="10"/>
        <v>Services</v>
      </c>
      <c r="P23" s="70">
        <f t="shared" si="17"/>
        <v>-13750.358735719201</v>
      </c>
      <c r="Q23" s="71">
        <f t="shared" si="18"/>
        <v>809.47147877391694</v>
      </c>
      <c r="R23" s="71">
        <f t="shared" si="19"/>
        <v>14127.1841806632</v>
      </c>
      <c r="S23" s="71">
        <f t="shared" si="20"/>
        <v>1168.95556296566</v>
      </c>
      <c r="T23" s="71">
        <f t="shared" si="21"/>
        <v>11650.08517393363</v>
      </c>
      <c r="U23" s="72">
        <f t="shared" si="22"/>
        <v>0</v>
      </c>
      <c r="V23" s="73">
        <f t="shared" si="23"/>
        <v>14005.337660617206</v>
      </c>
    </row>
    <row r="24" spans="1:22">
      <c r="A24">
        <f>RP_Broad!A24</f>
        <v>22</v>
      </c>
      <c r="B24" s="13" t="str">
        <f>RP_Broad!B24</f>
        <v>Others</v>
      </c>
      <c r="C24">
        <v>-428427.47906588297</v>
      </c>
      <c r="D24">
        <v>-1651154.05944595</v>
      </c>
      <c r="E24">
        <v>-89014.834906859396</v>
      </c>
      <c r="F24">
        <v>-5116562.5082461098</v>
      </c>
      <c r="G24">
        <v>-29078.829605123999</v>
      </c>
      <c r="H24">
        <v>29906.912400760601</v>
      </c>
      <c r="I24">
        <v>-142970.33914580601</v>
      </c>
      <c r="J24">
        <v>0</v>
      </c>
      <c r="K24" s="10"/>
      <c r="N24" s="68">
        <f t="shared" si="9"/>
        <v>22</v>
      </c>
      <c r="O24" s="69" t="str">
        <f t="shared" si="10"/>
        <v>Others</v>
      </c>
      <c r="P24" s="70">
        <f t="shared" si="17"/>
        <v>-428.42747906588301</v>
      </c>
      <c r="Q24" s="71">
        <f t="shared" si="18"/>
        <v>-1651.15405944595</v>
      </c>
      <c r="R24" s="71">
        <f t="shared" si="19"/>
        <v>-89.014834906859392</v>
      </c>
      <c r="S24" s="71">
        <f t="shared" si="20"/>
        <v>-5116.5625082461102</v>
      </c>
      <c r="T24" s="71">
        <f t="shared" si="21"/>
        <v>-142.14225635016942</v>
      </c>
      <c r="U24" s="72">
        <f t="shared" si="22"/>
        <v>0</v>
      </c>
      <c r="V24" s="73">
        <f t="shared" si="23"/>
        <v>-7427.3011380149719</v>
      </c>
    </row>
    <row r="25" spans="1:22">
      <c r="A25" s="14">
        <f>RP_Broad!A25</f>
        <v>23</v>
      </c>
      <c r="B25" s="15" t="s">
        <v>836</v>
      </c>
      <c r="C25" s="33"/>
      <c r="D25" s="14"/>
      <c r="E25" s="14"/>
      <c r="F25" s="14"/>
      <c r="G25" s="14"/>
      <c r="H25" s="14"/>
      <c r="I25" s="14"/>
      <c r="J25">
        <v>-11224117.263206484</v>
      </c>
      <c r="N25" s="68">
        <f t="shared" si="9"/>
        <v>23</v>
      </c>
      <c r="O25" s="69" t="str">
        <f t="shared" si="10"/>
        <v>Direct carbon emission</v>
      </c>
      <c r="P25" s="70">
        <f t="shared" si="17"/>
        <v>0</v>
      </c>
      <c r="Q25" s="71">
        <f t="shared" si="18"/>
        <v>0</v>
      </c>
      <c r="R25" s="71">
        <f t="shared" si="19"/>
        <v>0</v>
      </c>
      <c r="S25" s="71">
        <f t="shared" si="20"/>
        <v>0</v>
      </c>
      <c r="T25" s="71">
        <f t="shared" si="21"/>
        <v>0</v>
      </c>
      <c r="U25" s="72">
        <f t="shared" si="22"/>
        <v>-11224.117263206484</v>
      </c>
      <c r="V25" s="73">
        <f t="shared" si="23"/>
        <v>-11224.117263206484</v>
      </c>
    </row>
    <row r="26" spans="1:22">
      <c r="B26" s="13" t="s">
        <v>796</v>
      </c>
      <c r="C26">
        <f>SUM(C3:C25)</f>
        <v>-33235464.377969116</v>
      </c>
      <c r="D26">
        <f t="shared" ref="D26:J26" si="24">SUM(D3:D25)</f>
        <v>-37626917.141265981</v>
      </c>
      <c r="E26">
        <f t="shared" si="24"/>
        <v>20777321.392108981</v>
      </c>
      <c r="F26">
        <f t="shared" si="24"/>
        <v>48597533.818510719</v>
      </c>
      <c r="G26">
        <f t="shared" si="24"/>
        <v>-9943714.3629064634</v>
      </c>
      <c r="H26">
        <f t="shared" si="24"/>
        <v>2613974.8119891845</v>
      </c>
      <c r="I26">
        <f t="shared" si="24"/>
        <v>11566102.806765124</v>
      </c>
      <c r="J26">
        <f t="shared" si="24"/>
        <v>-11224117.263206484</v>
      </c>
      <c r="N26" s="34"/>
      <c r="O26" s="35" t="str">
        <f>B53</f>
        <v>Total</v>
      </c>
      <c r="P26" s="47">
        <f>C53</f>
        <v>-33235.464377969111</v>
      </c>
      <c r="Q26" s="48">
        <f>D53</f>
        <v>-37626.917141265978</v>
      </c>
      <c r="R26" s="48">
        <f>E53</f>
        <v>20777.321392108988</v>
      </c>
      <c r="S26" s="48">
        <f>F53</f>
        <v>48597.533818510718</v>
      </c>
      <c r="T26" s="48">
        <f>SUM(T3:T14)</f>
        <v>-8604.0011647570336</v>
      </c>
      <c r="U26" s="48">
        <f>SUM(U3:U14)</f>
        <v>0</v>
      </c>
      <c r="V26" s="41"/>
    </row>
    <row r="28" spans="1:22" ht="17">
      <c r="A28" s="17" t="str">
        <f ca="1">A1</f>
        <v>CF_Broad</v>
      </c>
      <c r="B28" s="17"/>
      <c r="C28" s="17"/>
      <c r="D28" s="17"/>
      <c r="E28" s="17"/>
      <c r="F28" s="17"/>
      <c r="G28" s="17"/>
      <c r="H28" s="17"/>
      <c r="I28" s="17"/>
      <c r="J28" s="17"/>
      <c r="K28" s="28" t="s">
        <v>820</v>
      </c>
    </row>
    <row r="29" spans="1:22" ht="16" thickBot="1">
      <c r="A29" s="18"/>
      <c r="B29" s="19" t="s">
        <v>804</v>
      </c>
      <c r="C29" s="43" t="str">
        <f t="shared" ref="C29:I29" si="25">C2</f>
        <v>D1</v>
      </c>
      <c r="D29" s="43" t="str">
        <f t="shared" si="25"/>
        <v>D2</v>
      </c>
      <c r="E29" s="43" t="str">
        <f t="shared" si="25"/>
        <v>D3</v>
      </c>
      <c r="F29" s="43" t="str">
        <f t="shared" si="25"/>
        <v>e</v>
      </c>
      <c r="G29" s="43" t="str">
        <f t="shared" si="25"/>
        <v>y_house</v>
      </c>
      <c r="H29" s="43" t="str">
        <f t="shared" si="25"/>
        <v>y_other</v>
      </c>
      <c r="I29" s="43" t="str">
        <f t="shared" si="25"/>
        <v>y_export</v>
      </c>
      <c r="J29" s="43" t="str">
        <f t="shared" ref="J29" si="26">J2</f>
        <v>o</v>
      </c>
      <c r="K29" s="45" t="s">
        <v>818</v>
      </c>
    </row>
    <row r="30" spans="1:22" ht="16" thickTop="1">
      <c r="A30" s="17">
        <v>1</v>
      </c>
      <c r="B30" s="20" t="str">
        <f t="shared" ref="B30:B41" si="27">B3</f>
        <v>Agriculture, forestry and fishery</v>
      </c>
      <c r="C30" s="21">
        <f t="shared" ref="C30:J39" si="28">C3*$L$2</f>
        <v>-787.02921174606604</v>
      </c>
      <c r="D30" s="21">
        <f t="shared" si="28"/>
        <v>547.51773019152211</v>
      </c>
      <c r="E30" s="21">
        <f t="shared" si="28"/>
        <v>842.73744429188309</v>
      </c>
      <c r="F30" s="21">
        <f t="shared" si="28"/>
        <v>-169.87204720067501</v>
      </c>
      <c r="G30" s="21">
        <f t="shared" si="28"/>
        <v>-626.07932141405297</v>
      </c>
      <c r="H30" s="21">
        <f t="shared" si="28"/>
        <v>196.835163512576</v>
      </c>
      <c r="I30" s="21">
        <f t="shared" si="28"/>
        <v>166.501960975316</v>
      </c>
      <c r="J30" s="21">
        <f t="shared" si="28"/>
        <v>0</v>
      </c>
      <c r="K30" s="42">
        <f t="shared" ref="K30:K40" si="29">SUM(B30:J30)</f>
        <v>170.61171861050317</v>
      </c>
    </row>
    <row r="31" spans="1:22">
      <c r="A31" s="17">
        <v>2</v>
      </c>
      <c r="B31" s="20" t="str">
        <f t="shared" si="27"/>
        <v>Foods &amp; Beverages</v>
      </c>
      <c r="C31" s="21">
        <f t="shared" si="28"/>
        <v>-1770.14561095977</v>
      </c>
      <c r="D31" s="21">
        <f t="shared" si="28"/>
        <v>-2091.5459984210502</v>
      </c>
      <c r="E31" s="21">
        <f t="shared" si="28"/>
        <v>32.574670048723299</v>
      </c>
      <c r="F31" s="21">
        <f t="shared" si="28"/>
        <v>-1212.4031683486701</v>
      </c>
      <c r="G31" s="21">
        <f t="shared" si="28"/>
        <v>1976.5115607848099</v>
      </c>
      <c r="H31" s="21">
        <f t="shared" si="28"/>
        <v>-626.79514919339204</v>
      </c>
      <c r="I31" s="21">
        <f t="shared" si="28"/>
        <v>709.44423356737605</v>
      </c>
      <c r="J31" s="21">
        <f t="shared" si="28"/>
        <v>0</v>
      </c>
      <c r="K31" s="42">
        <f t="shared" si="29"/>
        <v>-2982.3594625219725</v>
      </c>
    </row>
    <row r="32" spans="1:22">
      <c r="A32" s="17">
        <v>3</v>
      </c>
      <c r="B32" s="20" t="str">
        <f t="shared" si="27"/>
        <v>Textile products</v>
      </c>
      <c r="C32" s="21">
        <f t="shared" si="28"/>
        <v>1.2469795748043</v>
      </c>
      <c r="D32" s="21">
        <f t="shared" si="28"/>
        <v>-777.937102297053</v>
      </c>
      <c r="E32" s="21">
        <f t="shared" si="28"/>
        <v>245.39378715619802</v>
      </c>
      <c r="F32" s="21">
        <f t="shared" si="28"/>
        <v>-333.54230298708404</v>
      </c>
      <c r="G32" s="21">
        <f t="shared" si="28"/>
        <v>-208.074249527955</v>
      </c>
      <c r="H32" s="21">
        <f t="shared" si="28"/>
        <v>316.30405095900801</v>
      </c>
      <c r="I32" s="21">
        <f t="shared" si="28"/>
        <v>52.633711411414104</v>
      </c>
      <c r="J32" s="21">
        <f t="shared" si="28"/>
        <v>0</v>
      </c>
      <c r="K32" s="42">
        <f t="shared" si="29"/>
        <v>-703.97512571066761</v>
      </c>
    </row>
    <row r="33" spans="1:11">
      <c r="A33" s="17">
        <v>4</v>
      </c>
      <c r="B33" s="20" t="str">
        <f t="shared" si="27"/>
        <v>Pulp, paper &amp; wooden products</v>
      </c>
      <c r="C33" s="21">
        <f t="shared" si="28"/>
        <v>1371.9363696175499</v>
      </c>
      <c r="D33" s="21">
        <f t="shared" si="28"/>
        <v>-1236.82625799783</v>
      </c>
      <c r="E33" s="21">
        <f t="shared" si="28"/>
        <v>155.51247093036901</v>
      </c>
      <c r="F33" s="21">
        <f t="shared" si="28"/>
        <v>-405.29726758388</v>
      </c>
      <c r="G33" s="21">
        <f t="shared" si="28"/>
        <v>-151.61954872126799</v>
      </c>
      <c r="H33" s="21">
        <f t="shared" si="28"/>
        <v>75.236254992594695</v>
      </c>
      <c r="I33" s="21">
        <f t="shared" si="28"/>
        <v>607.30294763277493</v>
      </c>
      <c r="J33" s="21">
        <f t="shared" si="28"/>
        <v>0</v>
      </c>
      <c r="K33" s="42">
        <f t="shared" si="29"/>
        <v>416.24496887031046</v>
      </c>
    </row>
    <row r="34" spans="1:11">
      <c r="A34" s="17">
        <v>5</v>
      </c>
      <c r="B34" s="20" t="str">
        <f t="shared" si="27"/>
        <v>Chemical products</v>
      </c>
      <c r="C34" s="21">
        <f t="shared" si="28"/>
        <v>693.82573438294901</v>
      </c>
      <c r="D34" s="21">
        <f t="shared" si="28"/>
        <v>58.100727667655896</v>
      </c>
      <c r="E34" s="21">
        <f t="shared" si="28"/>
        <v>780.35213923548497</v>
      </c>
      <c r="F34" s="21">
        <f t="shared" si="28"/>
        <v>-2456.8326396696698</v>
      </c>
      <c r="G34" s="21">
        <f t="shared" si="28"/>
        <v>-204.56959216232102</v>
      </c>
      <c r="H34" s="21">
        <f t="shared" si="28"/>
        <v>-1194.60315359929</v>
      </c>
      <c r="I34" s="21">
        <f t="shared" si="28"/>
        <v>2162.2136276731098</v>
      </c>
      <c r="J34" s="21">
        <f t="shared" si="28"/>
        <v>0</v>
      </c>
      <c r="K34" s="42">
        <f t="shared" si="29"/>
        <v>-161.51315647208139</v>
      </c>
    </row>
    <row r="35" spans="1:11">
      <c r="A35" s="17">
        <v>6</v>
      </c>
      <c r="B35" s="20" t="str">
        <f t="shared" si="27"/>
        <v>Petroleum &amp; coal products</v>
      </c>
      <c r="C35" s="21">
        <f t="shared" si="28"/>
        <v>-403.39388676784301</v>
      </c>
      <c r="D35" s="21">
        <f t="shared" si="28"/>
        <v>-335.31105692920505</v>
      </c>
      <c r="E35" s="21">
        <f t="shared" si="28"/>
        <v>-66.116601633510598</v>
      </c>
      <c r="F35" s="21">
        <f t="shared" si="28"/>
        <v>-5243.2766488404004</v>
      </c>
      <c r="G35" s="21">
        <f t="shared" si="28"/>
        <v>-1515.3441479846701</v>
      </c>
      <c r="H35" s="21">
        <f t="shared" si="28"/>
        <v>-489.82827606781501</v>
      </c>
      <c r="I35" s="21">
        <f t="shared" si="28"/>
        <v>473.944763343663</v>
      </c>
      <c r="J35" s="21">
        <f t="shared" si="28"/>
        <v>0</v>
      </c>
      <c r="K35" s="42">
        <f t="shared" si="29"/>
        <v>-7579.3258548797812</v>
      </c>
    </row>
    <row r="36" spans="1:11">
      <c r="A36" s="17">
        <v>7</v>
      </c>
      <c r="B36" s="20" t="str">
        <f t="shared" si="27"/>
        <v>Plastic &amp; rubber products</v>
      </c>
      <c r="C36" s="21">
        <f t="shared" si="28"/>
        <v>2002.0792281295401</v>
      </c>
      <c r="D36" s="21">
        <f t="shared" si="28"/>
        <v>-621.74498322386296</v>
      </c>
      <c r="E36" s="21">
        <f t="shared" si="28"/>
        <v>185.52930336107499</v>
      </c>
      <c r="F36" s="21">
        <f t="shared" si="28"/>
        <v>207.92473922965999</v>
      </c>
      <c r="G36" s="21">
        <f t="shared" si="28"/>
        <v>-27.7591947554779</v>
      </c>
      <c r="H36" s="21">
        <f t="shared" si="28"/>
        <v>-259.44340682164398</v>
      </c>
      <c r="I36" s="21">
        <f t="shared" si="28"/>
        <v>-688.96977197617809</v>
      </c>
      <c r="J36" s="21">
        <f t="shared" si="28"/>
        <v>0</v>
      </c>
      <c r="K36" s="42">
        <f t="shared" si="29"/>
        <v>797.61591394311233</v>
      </c>
    </row>
    <row r="37" spans="1:11">
      <c r="A37" s="17">
        <v>8</v>
      </c>
      <c r="B37" s="20" t="str">
        <f t="shared" si="27"/>
        <v>Ceramic, stone &amp; clay products</v>
      </c>
      <c r="C37" s="21">
        <f t="shared" si="28"/>
        <v>-671.570870720019</v>
      </c>
      <c r="D37" s="21">
        <f t="shared" si="28"/>
        <v>-369.41496292349598</v>
      </c>
      <c r="E37" s="21">
        <f t="shared" si="28"/>
        <v>307.14954962601701</v>
      </c>
      <c r="F37" s="21">
        <f t="shared" si="28"/>
        <v>-1654.24385483937</v>
      </c>
      <c r="G37" s="21">
        <f t="shared" si="28"/>
        <v>-217.03010425435301</v>
      </c>
      <c r="H37" s="21">
        <f t="shared" si="28"/>
        <v>-110.95757948155901</v>
      </c>
      <c r="I37" s="21">
        <f t="shared" si="28"/>
        <v>132.11108855623701</v>
      </c>
      <c r="J37" s="21">
        <f t="shared" si="28"/>
        <v>0</v>
      </c>
      <c r="K37" s="42">
        <f t="shared" si="29"/>
        <v>-2583.9567340365429</v>
      </c>
    </row>
    <row r="38" spans="1:11">
      <c r="A38" s="17">
        <v>9</v>
      </c>
      <c r="B38" s="20" t="str">
        <f t="shared" si="27"/>
        <v>Iron &amp; steel</v>
      </c>
      <c r="C38" s="21">
        <f t="shared" si="28"/>
        <v>1795.13258148778</v>
      </c>
      <c r="D38" s="21">
        <f t="shared" si="28"/>
        <v>-8586.0187306283096</v>
      </c>
      <c r="E38" s="21">
        <f t="shared" si="28"/>
        <v>73.222485041818601</v>
      </c>
      <c r="F38" s="21">
        <f t="shared" si="28"/>
        <v>9655.3833682617696</v>
      </c>
      <c r="G38" s="21">
        <f t="shared" si="28"/>
        <v>-0.19910300857067101</v>
      </c>
      <c r="H38" s="21">
        <f t="shared" si="28"/>
        <v>-6075.9085078354201</v>
      </c>
      <c r="I38" s="21">
        <f t="shared" si="28"/>
        <v>-350.12239082738199</v>
      </c>
      <c r="J38" s="21">
        <f t="shared" si="28"/>
        <v>0</v>
      </c>
      <c r="K38" s="42">
        <f t="shared" si="29"/>
        <v>-3488.5102975083137</v>
      </c>
    </row>
    <row r="39" spans="1:11">
      <c r="A39" s="17">
        <v>10</v>
      </c>
      <c r="B39" s="20" t="str">
        <f t="shared" si="27"/>
        <v>Non-ferrous metals</v>
      </c>
      <c r="C39" s="21">
        <f t="shared" si="28"/>
        <v>662.782255426083</v>
      </c>
      <c r="D39" s="21">
        <f t="shared" si="28"/>
        <v>31.6439959657359</v>
      </c>
      <c r="E39" s="21">
        <f t="shared" si="28"/>
        <v>19.624413272108999</v>
      </c>
      <c r="F39" s="21">
        <f t="shared" si="28"/>
        <v>-140.44474094756799</v>
      </c>
      <c r="G39" s="21">
        <f t="shared" si="28"/>
        <v>-8.211450960173611</v>
      </c>
      <c r="H39" s="21">
        <f t="shared" si="28"/>
        <v>-262.60656303201699</v>
      </c>
      <c r="I39" s="21">
        <f t="shared" si="28"/>
        <v>-430.49580169526303</v>
      </c>
      <c r="J39" s="21">
        <f t="shared" si="28"/>
        <v>0</v>
      </c>
      <c r="K39" s="42">
        <f t="shared" si="29"/>
        <v>-127.70789197109366</v>
      </c>
    </row>
    <row r="40" spans="1:11">
      <c r="A40" s="17">
        <v>11</v>
      </c>
      <c r="B40" s="20" t="str">
        <f t="shared" si="27"/>
        <v>Metal products</v>
      </c>
      <c r="C40" s="21">
        <f t="shared" ref="C40:J49" si="30">C13*$L$2</f>
        <v>346.18348216931599</v>
      </c>
      <c r="D40" s="21">
        <f t="shared" si="30"/>
        <v>-2859.3946818672102</v>
      </c>
      <c r="E40" s="21">
        <f t="shared" si="30"/>
        <v>226.82894163291903</v>
      </c>
      <c r="F40" s="21">
        <f t="shared" si="30"/>
        <v>-304.61059991636</v>
      </c>
      <c r="G40" s="21">
        <f t="shared" si="30"/>
        <v>-97.882725830278403</v>
      </c>
      <c r="H40" s="21">
        <f t="shared" si="30"/>
        <v>-79.171310886242395</v>
      </c>
      <c r="I40" s="21">
        <f t="shared" si="30"/>
        <v>-1.4429794298362799</v>
      </c>
      <c r="J40" s="21">
        <f t="shared" si="30"/>
        <v>0</v>
      </c>
      <c r="K40" s="42">
        <f t="shared" si="29"/>
        <v>-2769.4898741276925</v>
      </c>
    </row>
    <row r="41" spans="1:11">
      <c r="A41" s="17">
        <v>12</v>
      </c>
      <c r="B41" s="20" t="str">
        <f t="shared" si="27"/>
        <v>Mechanical machinery</v>
      </c>
      <c r="C41" s="21">
        <f t="shared" si="30"/>
        <v>-343.55135723687204</v>
      </c>
      <c r="D41" s="21">
        <f t="shared" si="30"/>
        <v>-2272.4530374072401</v>
      </c>
      <c r="E41" s="21">
        <f t="shared" si="30"/>
        <v>1165.1641305359399</v>
      </c>
      <c r="F41" s="21">
        <f t="shared" si="30"/>
        <v>7346.3137698411101</v>
      </c>
      <c r="G41" s="21">
        <f t="shared" si="30"/>
        <v>-45.681920724356196</v>
      </c>
      <c r="H41" s="21">
        <f t="shared" si="30"/>
        <v>231.95133426244303</v>
      </c>
      <c r="I41" s="21">
        <f t="shared" si="30"/>
        <v>-2032.1956122388401</v>
      </c>
      <c r="J41" s="21">
        <f t="shared" si="30"/>
        <v>0</v>
      </c>
      <c r="K41" s="42">
        <f>SUM(B41:J41)</f>
        <v>4049.547307032185</v>
      </c>
    </row>
    <row r="42" spans="1:11">
      <c r="A42" s="17">
        <v>13</v>
      </c>
      <c r="B42" s="20" t="str">
        <f t="shared" ref="B42:B52" si="31">B15</f>
        <v>Electrical equipment</v>
      </c>
      <c r="C42" s="21">
        <f t="shared" si="30"/>
        <v>-5430.0186545671104</v>
      </c>
      <c r="D42" s="21">
        <f t="shared" si="30"/>
        <v>-5450.60857547876</v>
      </c>
      <c r="E42" s="21">
        <f t="shared" si="30"/>
        <v>1334.5874191929699</v>
      </c>
      <c r="F42" s="21">
        <f t="shared" si="30"/>
        <v>-3278.7695082774303</v>
      </c>
      <c r="G42" s="21">
        <f t="shared" si="30"/>
        <v>-623.16399779098504</v>
      </c>
      <c r="H42" s="21">
        <f t="shared" si="30"/>
        <v>-325.86478873481002</v>
      </c>
      <c r="I42" s="21">
        <f t="shared" si="30"/>
        <v>3662.3557233144802</v>
      </c>
      <c r="J42" s="21">
        <f t="shared" si="30"/>
        <v>0</v>
      </c>
      <c r="K42" s="42">
        <f t="shared" ref="K42:K52" si="32">SUM(B42:J42)</f>
        <v>-10111.482382341645</v>
      </c>
    </row>
    <row r="43" spans="1:11">
      <c r="A43" s="17">
        <v>14</v>
      </c>
      <c r="B43" s="20" t="str">
        <f t="shared" si="31"/>
        <v>Transport equipment</v>
      </c>
      <c r="C43" s="21">
        <f t="shared" si="30"/>
        <v>-278.832203007901</v>
      </c>
      <c r="D43" s="21">
        <f t="shared" si="30"/>
        <v>-3329.039004404</v>
      </c>
      <c r="E43" s="21">
        <f t="shared" si="30"/>
        <v>471.01193397047302</v>
      </c>
      <c r="F43" s="21">
        <f t="shared" si="30"/>
        <v>-2112.34444223947</v>
      </c>
      <c r="G43" s="21">
        <f t="shared" si="30"/>
        <v>5353.61136466063</v>
      </c>
      <c r="H43" s="21">
        <f t="shared" si="30"/>
        <v>1492.9300354452598</v>
      </c>
      <c r="I43" s="21">
        <f t="shared" si="30"/>
        <v>-297.12393723816905</v>
      </c>
      <c r="J43" s="21">
        <f t="shared" si="30"/>
        <v>0</v>
      </c>
      <c r="K43" s="42">
        <f t="shared" si="32"/>
        <v>1300.2137471868225</v>
      </c>
    </row>
    <row r="44" spans="1:11">
      <c r="A44" s="17">
        <v>15</v>
      </c>
      <c r="B44" s="20" t="str">
        <f t="shared" si="31"/>
        <v>Other industrial products</v>
      </c>
      <c r="C44" s="21">
        <f t="shared" si="30"/>
        <v>659.26070030811798</v>
      </c>
      <c r="D44" s="21">
        <f t="shared" si="30"/>
        <v>-1123.9779150649902</v>
      </c>
      <c r="E44" s="21">
        <f t="shared" si="30"/>
        <v>6.3482557904219608</v>
      </c>
      <c r="F44" s="21">
        <f t="shared" si="30"/>
        <v>-368.46885917271101</v>
      </c>
      <c r="G44" s="21">
        <f t="shared" si="30"/>
        <v>-49.770423555467104</v>
      </c>
      <c r="H44" s="21">
        <f t="shared" si="30"/>
        <v>13.6200992184377</v>
      </c>
      <c r="I44" s="21">
        <f t="shared" si="30"/>
        <v>-268.64305039577499</v>
      </c>
      <c r="J44" s="21">
        <f t="shared" si="30"/>
        <v>0</v>
      </c>
      <c r="K44" s="42">
        <f t="shared" si="32"/>
        <v>-1131.6311928719658</v>
      </c>
    </row>
    <row r="45" spans="1:11">
      <c r="A45" s="17">
        <v>16</v>
      </c>
      <c r="B45" s="20" t="str">
        <f t="shared" si="31"/>
        <v>Construction</v>
      </c>
      <c r="C45" s="21">
        <f t="shared" si="30"/>
        <v>-3178.5426623316398</v>
      </c>
      <c r="D45" s="21">
        <f t="shared" si="30"/>
        <v>-3673.9175389203901</v>
      </c>
      <c r="E45" s="21">
        <f t="shared" si="30"/>
        <v>1114.77807453029</v>
      </c>
      <c r="F45" s="21">
        <f t="shared" si="30"/>
        <v>-189.14156365087001</v>
      </c>
      <c r="G45" s="21">
        <f t="shared" si="30"/>
        <v>0</v>
      </c>
      <c r="H45" s="21">
        <f t="shared" si="30"/>
        <v>0</v>
      </c>
      <c r="I45" s="21">
        <f t="shared" si="30"/>
        <v>0</v>
      </c>
      <c r="J45" s="21">
        <f t="shared" si="30"/>
        <v>0</v>
      </c>
      <c r="K45" s="42">
        <f t="shared" si="32"/>
        <v>-5926.8236903726101</v>
      </c>
    </row>
    <row r="46" spans="1:11">
      <c r="A46" s="17">
        <v>17</v>
      </c>
      <c r="B46" s="20" t="str">
        <f t="shared" si="31"/>
        <v>Utility</v>
      </c>
      <c r="C46" s="21">
        <f t="shared" si="30"/>
        <v>-3675.0782957573801</v>
      </c>
      <c r="D46" s="21">
        <f t="shared" si="30"/>
        <v>698.41511544843206</v>
      </c>
      <c r="E46" s="21">
        <f t="shared" si="30"/>
        <v>1422.0732529783099</v>
      </c>
      <c r="F46" s="21">
        <f t="shared" si="30"/>
        <v>55285.891335619199</v>
      </c>
      <c r="G46" s="21">
        <f t="shared" si="30"/>
        <v>-27895.9274666536</v>
      </c>
      <c r="H46" s="21">
        <f t="shared" si="30"/>
        <v>-2186.5302377805701</v>
      </c>
      <c r="I46" s="21">
        <f t="shared" si="30"/>
        <v>807.356186092293</v>
      </c>
      <c r="J46" s="21">
        <f t="shared" si="30"/>
        <v>0</v>
      </c>
      <c r="K46" s="42">
        <f t="shared" si="32"/>
        <v>24456.199889946685</v>
      </c>
    </row>
    <row r="47" spans="1:11">
      <c r="A47" s="17">
        <v>18</v>
      </c>
      <c r="B47" s="20" t="str">
        <f t="shared" si="31"/>
        <v>Real estate</v>
      </c>
      <c r="C47" s="21">
        <f t="shared" si="30"/>
        <v>-5955.3547139681004</v>
      </c>
      <c r="D47" s="21">
        <f t="shared" si="30"/>
        <v>-320.55328562648799</v>
      </c>
      <c r="E47" s="21">
        <f t="shared" si="30"/>
        <v>-1939.5993776734999</v>
      </c>
      <c r="F47" s="21">
        <f t="shared" si="30"/>
        <v>-537.79949334533705</v>
      </c>
      <c r="G47" s="21">
        <f t="shared" si="30"/>
        <v>8071.0717851525096</v>
      </c>
      <c r="H47" s="21">
        <f t="shared" si="30"/>
        <v>-3.3203542009496703</v>
      </c>
      <c r="I47" s="21">
        <f t="shared" si="30"/>
        <v>37.692819021353699</v>
      </c>
      <c r="J47" s="21">
        <f t="shared" si="30"/>
        <v>0</v>
      </c>
      <c r="K47" s="42">
        <f t="shared" si="32"/>
        <v>-647.86262064051175</v>
      </c>
    </row>
    <row r="48" spans="1:11">
      <c r="A48" s="17">
        <v>19</v>
      </c>
      <c r="B48" s="20" t="str">
        <f t="shared" si="31"/>
        <v>Medical &amp; Health care</v>
      </c>
      <c r="C48" s="21">
        <f t="shared" si="30"/>
        <v>-1336.23608510749</v>
      </c>
      <c r="D48" s="21">
        <f t="shared" si="30"/>
        <v>-4484.6600183852697</v>
      </c>
      <c r="E48" s="21">
        <f t="shared" si="30"/>
        <v>-296.72098244568798</v>
      </c>
      <c r="F48" s="21">
        <f t="shared" si="30"/>
        <v>-1002.9877790836101</v>
      </c>
      <c r="G48" s="21">
        <f t="shared" si="30"/>
        <v>2678.425811175</v>
      </c>
      <c r="H48" s="21">
        <f t="shared" si="30"/>
        <v>8261.0269733494097</v>
      </c>
      <c r="I48" s="21">
        <f t="shared" si="30"/>
        <v>1.02044059967995E-2</v>
      </c>
      <c r="J48" s="21">
        <f t="shared" si="30"/>
        <v>0</v>
      </c>
      <c r="K48" s="42">
        <f t="shared" si="32"/>
        <v>3818.8581239083487</v>
      </c>
    </row>
    <row r="49" spans="1:11">
      <c r="A49" s="17">
        <v>20</v>
      </c>
      <c r="B49" s="20" t="str">
        <f t="shared" si="31"/>
        <v>Communications</v>
      </c>
      <c r="C49" s="21">
        <f t="shared" si="30"/>
        <v>-2759.3719421099804</v>
      </c>
      <c r="D49" s="21">
        <f t="shared" si="30"/>
        <v>-587.50898029213704</v>
      </c>
      <c r="E49" s="21">
        <f t="shared" si="30"/>
        <v>658.70073651034102</v>
      </c>
      <c r="F49" s="21">
        <f t="shared" si="30"/>
        <v>-540.33753305746302</v>
      </c>
      <c r="G49" s="21">
        <f t="shared" si="30"/>
        <v>2180.6429965123798</v>
      </c>
      <c r="H49" s="21">
        <f t="shared" si="30"/>
        <v>8.3472950746321697</v>
      </c>
      <c r="I49" s="21">
        <f t="shared" si="30"/>
        <v>415.67446594935706</v>
      </c>
      <c r="J49" s="21">
        <f t="shared" si="30"/>
        <v>0</v>
      </c>
      <c r="K49" s="42">
        <f t="shared" si="32"/>
        <v>-623.85296141287063</v>
      </c>
    </row>
    <row r="50" spans="1:11">
      <c r="A50" s="17">
        <v>21</v>
      </c>
      <c r="B50" s="20" t="str">
        <f t="shared" si="31"/>
        <v>Services</v>
      </c>
      <c r="C50" s="21">
        <f t="shared" ref="C50:J52" si="33">C23*$L$2</f>
        <v>-13750.358735719201</v>
      </c>
      <c r="D50" s="21">
        <f t="shared" si="33"/>
        <v>809.47147877391694</v>
      </c>
      <c r="E50" s="21">
        <f t="shared" si="33"/>
        <v>14127.1841806632</v>
      </c>
      <c r="F50" s="21">
        <f t="shared" si="33"/>
        <v>1168.95556296566</v>
      </c>
      <c r="G50" s="21">
        <f t="shared" si="33"/>
        <v>1496.4141957568602</v>
      </c>
      <c r="H50" s="21">
        <f t="shared" si="33"/>
        <v>3602.8460204077701</v>
      </c>
      <c r="I50" s="21">
        <f t="shared" si="33"/>
        <v>6550.8249577690003</v>
      </c>
      <c r="J50" s="21">
        <f t="shared" si="33"/>
        <v>0</v>
      </c>
      <c r="K50" s="42">
        <f t="shared" si="32"/>
        <v>14005.337660617206</v>
      </c>
    </row>
    <row r="51" spans="1:11">
      <c r="A51" s="17">
        <v>22</v>
      </c>
      <c r="B51" s="20" t="str">
        <f t="shared" si="31"/>
        <v>Others</v>
      </c>
      <c r="C51" s="21">
        <f t="shared" si="33"/>
        <v>-428.42747906588301</v>
      </c>
      <c r="D51" s="21">
        <f t="shared" si="33"/>
        <v>-1651.15405944595</v>
      </c>
      <c r="E51" s="21">
        <f t="shared" si="33"/>
        <v>-89.014834906859392</v>
      </c>
      <c r="F51" s="21">
        <f t="shared" si="33"/>
        <v>-5116.5625082461102</v>
      </c>
      <c r="G51" s="21">
        <f t="shared" si="33"/>
        <v>-29.078829605124</v>
      </c>
      <c r="H51" s="21">
        <f t="shared" si="33"/>
        <v>29.9069124007606</v>
      </c>
      <c r="I51" s="21">
        <f t="shared" si="33"/>
        <v>-142.97033914580601</v>
      </c>
      <c r="J51" s="21">
        <f t="shared" si="33"/>
        <v>0</v>
      </c>
      <c r="K51" s="42">
        <f t="shared" si="32"/>
        <v>-7427.3011380149719</v>
      </c>
    </row>
    <row r="52" spans="1:11">
      <c r="A52" s="17">
        <v>23</v>
      </c>
      <c r="B52" s="20" t="str">
        <f t="shared" si="31"/>
        <v>Direct carbon emission</v>
      </c>
      <c r="C52" s="21">
        <f t="shared" si="33"/>
        <v>0</v>
      </c>
      <c r="D52" s="21">
        <f t="shared" si="33"/>
        <v>0</v>
      </c>
      <c r="E52" s="21">
        <f t="shared" si="33"/>
        <v>0</v>
      </c>
      <c r="F52" s="21">
        <f t="shared" si="33"/>
        <v>0</v>
      </c>
      <c r="G52" s="21">
        <f t="shared" si="33"/>
        <v>0</v>
      </c>
      <c r="H52" s="21">
        <f t="shared" si="33"/>
        <v>0</v>
      </c>
      <c r="I52" s="21">
        <f t="shared" si="33"/>
        <v>0</v>
      </c>
      <c r="J52" s="21">
        <f t="shared" si="33"/>
        <v>-11224.117263206484</v>
      </c>
      <c r="K52" s="42">
        <f t="shared" si="32"/>
        <v>-11224.117263206484</v>
      </c>
    </row>
    <row r="53" spans="1:11">
      <c r="A53" s="34"/>
      <c r="B53" s="35" t="s">
        <v>796</v>
      </c>
      <c r="C53" s="36">
        <f t="shared" ref="C53:J53" si="34">SUM(C30:C52)</f>
        <v>-33235.464377969111</v>
      </c>
      <c r="D53" s="36">
        <f t="shared" si="34"/>
        <v>-37626.917141265978</v>
      </c>
      <c r="E53" s="36">
        <f t="shared" si="34"/>
        <v>20777.321392108988</v>
      </c>
      <c r="F53" s="36">
        <f t="shared" si="34"/>
        <v>48597.533818510718</v>
      </c>
      <c r="G53" s="36">
        <f t="shared" si="34"/>
        <v>-9943.7143629064612</v>
      </c>
      <c r="H53" s="36">
        <f t="shared" si="34"/>
        <v>2613.9748119891819</v>
      </c>
      <c r="I53" s="36">
        <f t="shared" si="34"/>
        <v>11566.102806765124</v>
      </c>
      <c r="J53" s="36">
        <f t="shared" si="34"/>
        <v>-11224.117263206484</v>
      </c>
      <c r="K53" s="41"/>
    </row>
  </sheetData>
  <phoneticPr fontId="1"/>
  <conditionalFormatting sqref="P3:V26">
    <cfRule type="dataBar" priority="10">
      <dataBar>
        <cfvo type="min"/>
        <cfvo type="max"/>
        <color rgb="FFC00000"/>
      </dataBar>
      <extLst>
        <ext xmlns:x14="http://schemas.microsoft.com/office/spreadsheetml/2009/9/main" uri="{B025F937-C7B1-47D3-B67F-A62EFF666E3E}">
          <x14:id>{319CF030-8D9A-5D46-96AB-A50CD658CFBB}</x14:id>
        </ext>
      </extLst>
    </cfRule>
  </conditionalFormatting>
  <conditionalFormatting sqref="C30:K53">
    <cfRule type="dataBar" priority="22">
      <dataBar>
        <cfvo type="min"/>
        <cfvo type="max"/>
        <color rgb="FFC00000"/>
      </dataBar>
      <extLst>
        <ext xmlns:x14="http://schemas.microsoft.com/office/spreadsheetml/2009/9/main" uri="{B025F937-C7B1-47D3-B67F-A62EFF666E3E}">
          <x14:id>{59537E3D-B5BA-F543-891B-63C71F709A6F}</x14:id>
        </ext>
      </extLs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19CF030-8D9A-5D46-96AB-A50CD658CFBB}">
            <x14:dataBar minLength="0" maxLength="100" border="1" negativeBarBorderColorSameAsPositive="0">
              <x14:cfvo type="autoMin"/>
              <x14:cfvo type="autoMax"/>
              <x14:borderColor rgb="FFC00000"/>
              <x14:negativeFillColor theme="4"/>
              <x14:negativeBorderColor theme="4"/>
              <x14:axisColor rgb="FF000000"/>
            </x14:dataBar>
          </x14:cfRule>
          <xm:sqref>P3:V26</xm:sqref>
        </x14:conditionalFormatting>
        <x14:conditionalFormatting xmlns:xm="http://schemas.microsoft.com/office/excel/2006/main">
          <x14:cfRule type="dataBar" id="{59537E3D-B5BA-F543-891B-63C71F709A6F}">
            <x14:dataBar minLength="0" maxLength="100" border="1" negativeBarBorderColorSameAsPositive="0">
              <x14:cfvo type="autoMin"/>
              <x14:cfvo type="autoMax"/>
              <x14:borderColor rgb="FFC00000"/>
              <x14:negativeFillColor theme="4"/>
              <x14:negativeBorderColor theme="4"/>
              <x14:axisColor rgb="FF000000"/>
            </x14:dataBar>
          </x14:cfRule>
          <xm:sqref>C30:K53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6645-7DED-364B-A54A-B7B5CAA654F4}">
  <sheetPr>
    <pageSetUpPr fitToPage="1"/>
  </sheetPr>
  <dimension ref="A1:AJ381"/>
  <sheetViews>
    <sheetView zoomScale="120" zoomScaleNormal="120" workbookViewId="0">
      <pane xSplit="3" ySplit="3" topLeftCell="D345" activePane="bottomRight" state="frozen"/>
      <selection pane="topRight" activeCell="D1" sqref="D1"/>
      <selection pane="bottomLeft" activeCell="A4" sqref="A4"/>
      <selection pane="bottomRight" sqref="A1:X381"/>
    </sheetView>
  </sheetViews>
  <sheetFormatPr baseColWidth="10" defaultRowHeight="15"/>
  <cols>
    <col min="3" max="3" width="26.5" customWidth="1"/>
  </cols>
  <sheetData>
    <row r="1" spans="1:36">
      <c r="A1" t="str" cm="1">
        <f t="array" aca="1" ref="A1" ca="1">RIGHT(CELL("filename",A1),LEN(CELL("filename",A1))-FIND("]", CELL("filename",A1)))</f>
        <v>MiddleClassification</v>
      </c>
    </row>
    <row r="3" spans="1:36" ht="16" thickBot="1">
      <c r="A3" s="1" t="s">
        <v>0</v>
      </c>
      <c r="B3" s="2" t="s">
        <v>1</v>
      </c>
      <c r="C3" s="7" t="s">
        <v>2</v>
      </c>
      <c r="D3" s="6" t="s">
        <v>789</v>
      </c>
      <c r="E3" s="6" t="s">
        <v>773</v>
      </c>
      <c r="F3" s="6" t="s">
        <v>759</v>
      </c>
      <c r="G3" s="6" t="s">
        <v>761</v>
      </c>
      <c r="H3" s="6" t="s">
        <v>763</v>
      </c>
      <c r="I3" s="6" t="s">
        <v>764</v>
      </c>
      <c r="J3" s="6" t="s">
        <v>765</v>
      </c>
      <c r="K3" s="6" t="s">
        <v>766</v>
      </c>
      <c r="L3" s="6" t="s">
        <v>767</v>
      </c>
      <c r="M3" s="6" t="s">
        <v>768</v>
      </c>
      <c r="N3" s="6" t="s">
        <v>771</v>
      </c>
      <c r="O3" s="6" t="s">
        <v>785</v>
      </c>
      <c r="P3" s="6" t="s">
        <v>786</v>
      </c>
      <c r="Q3" s="6" t="s">
        <v>787</v>
      </c>
      <c r="R3" s="6" t="s">
        <v>774</v>
      </c>
      <c r="S3" s="6" t="s">
        <v>788</v>
      </c>
      <c r="T3" s="6" t="s">
        <v>776</v>
      </c>
      <c r="U3" s="6" t="s">
        <v>777</v>
      </c>
      <c r="V3" s="6" t="s">
        <v>780</v>
      </c>
      <c r="W3" s="6" t="s">
        <v>784</v>
      </c>
      <c r="X3" s="9" t="str">
        <f>IF(SUM(X4:X381)=COUNT(X4:X381),"OK","Error")</f>
        <v>OK</v>
      </c>
      <c r="Y3" s="5" t="s">
        <v>760</v>
      </c>
      <c r="Z3" s="5" t="s">
        <v>762</v>
      </c>
      <c r="AA3" s="5" t="s">
        <v>769</v>
      </c>
      <c r="AB3" s="5" t="s">
        <v>770</v>
      </c>
      <c r="AC3" s="5" t="s">
        <v>772</v>
      </c>
      <c r="AD3" s="5" t="s">
        <v>554</v>
      </c>
      <c r="AE3" s="5" t="s">
        <v>775</v>
      </c>
      <c r="AF3" s="5" t="s">
        <v>778</v>
      </c>
      <c r="AG3" s="5" t="s">
        <v>779</v>
      </c>
      <c r="AH3" s="5" t="s">
        <v>781</v>
      </c>
      <c r="AI3" s="5" t="s">
        <v>782</v>
      </c>
      <c r="AJ3" s="5" t="s">
        <v>783</v>
      </c>
    </row>
    <row r="4" spans="1:36" ht="16" thickTop="1">
      <c r="A4" s="3">
        <v>1</v>
      </c>
      <c r="B4" s="4" t="s">
        <v>3</v>
      </c>
      <c r="C4" s="8" t="s">
        <v>4</v>
      </c>
      <c r="F4">
        <v>1</v>
      </c>
      <c r="X4">
        <f t="shared" ref="X4:X67" si="0">SUM(D4:W4)</f>
        <v>1</v>
      </c>
    </row>
    <row r="5" spans="1:36">
      <c r="A5" s="3">
        <v>2</v>
      </c>
      <c r="B5" s="4" t="s">
        <v>5</v>
      </c>
      <c r="C5" s="8" t="s">
        <v>6</v>
      </c>
      <c r="F5">
        <v>1</v>
      </c>
      <c r="X5">
        <f t="shared" si="0"/>
        <v>1</v>
      </c>
    </row>
    <row r="6" spans="1:36">
      <c r="A6" s="3">
        <v>3</v>
      </c>
      <c r="B6" s="4" t="s">
        <v>7</v>
      </c>
      <c r="C6" s="8" t="s">
        <v>8</v>
      </c>
      <c r="F6">
        <v>1</v>
      </c>
      <c r="X6">
        <f t="shared" si="0"/>
        <v>1</v>
      </c>
    </row>
    <row r="7" spans="1:36">
      <c r="A7" s="3">
        <v>4</v>
      </c>
      <c r="B7" s="4" t="s">
        <v>9</v>
      </c>
      <c r="C7" s="8" t="s">
        <v>10</v>
      </c>
      <c r="F7">
        <v>1</v>
      </c>
      <c r="X7">
        <f t="shared" si="0"/>
        <v>1</v>
      </c>
    </row>
    <row r="8" spans="1:36">
      <c r="A8" s="3">
        <v>5</v>
      </c>
      <c r="B8" s="4" t="s">
        <v>11</v>
      </c>
      <c r="C8" s="8" t="s">
        <v>12</v>
      </c>
      <c r="F8">
        <v>1</v>
      </c>
      <c r="X8">
        <f t="shared" si="0"/>
        <v>1</v>
      </c>
    </row>
    <row r="9" spans="1:36">
      <c r="A9" s="3">
        <v>6</v>
      </c>
      <c r="B9" s="4" t="s">
        <v>13</v>
      </c>
      <c r="C9" s="8" t="s">
        <v>14</v>
      </c>
      <c r="F9">
        <v>1</v>
      </c>
      <c r="X9">
        <f t="shared" si="0"/>
        <v>1</v>
      </c>
    </row>
    <row r="10" spans="1:36">
      <c r="A10" s="3">
        <v>7</v>
      </c>
      <c r="B10" s="4" t="s">
        <v>15</v>
      </c>
      <c r="C10" s="8" t="s">
        <v>16</v>
      </c>
      <c r="F10">
        <v>1</v>
      </c>
      <c r="X10">
        <f t="shared" si="0"/>
        <v>1</v>
      </c>
    </row>
    <row r="11" spans="1:36">
      <c r="A11" s="3">
        <v>8</v>
      </c>
      <c r="B11" s="4" t="s">
        <v>17</v>
      </c>
      <c r="C11" s="8" t="s">
        <v>18</v>
      </c>
      <c r="F11">
        <v>1</v>
      </c>
      <c r="X11">
        <f t="shared" si="0"/>
        <v>1</v>
      </c>
    </row>
    <row r="12" spans="1:36">
      <c r="A12" s="3">
        <v>9</v>
      </c>
      <c r="B12" s="4" t="s">
        <v>19</v>
      </c>
      <c r="C12" s="8" t="s">
        <v>20</v>
      </c>
      <c r="F12">
        <v>1</v>
      </c>
      <c r="X12">
        <f t="shared" si="0"/>
        <v>1</v>
      </c>
    </row>
    <row r="13" spans="1:36">
      <c r="A13" s="3">
        <v>10</v>
      </c>
      <c r="B13" s="4" t="s">
        <v>21</v>
      </c>
      <c r="C13" s="8" t="s">
        <v>22</v>
      </c>
      <c r="F13">
        <v>1</v>
      </c>
      <c r="X13">
        <f t="shared" si="0"/>
        <v>1</v>
      </c>
    </row>
    <row r="14" spans="1:36">
      <c r="A14" s="3">
        <v>11</v>
      </c>
      <c r="B14" s="4" t="s">
        <v>23</v>
      </c>
      <c r="C14" s="8" t="s">
        <v>24</v>
      </c>
      <c r="F14">
        <v>1</v>
      </c>
      <c r="X14">
        <f t="shared" si="0"/>
        <v>1</v>
      </c>
    </row>
    <row r="15" spans="1:36">
      <c r="A15" s="3">
        <v>12</v>
      </c>
      <c r="B15" s="4" t="s">
        <v>25</v>
      </c>
      <c r="C15" s="8" t="s">
        <v>26</v>
      </c>
      <c r="F15">
        <v>1</v>
      </c>
      <c r="X15">
        <f t="shared" si="0"/>
        <v>1</v>
      </c>
    </row>
    <row r="16" spans="1:36">
      <c r="A16" s="3">
        <v>13</v>
      </c>
      <c r="B16" s="4" t="s">
        <v>27</v>
      </c>
      <c r="C16" s="8" t="s">
        <v>28</v>
      </c>
      <c r="F16">
        <v>1</v>
      </c>
      <c r="X16">
        <f t="shared" si="0"/>
        <v>1</v>
      </c>
    </row>
    <row r="17" spans="1:24">
      <c r="A17" s="3">
        <v>14</v>
      </c>
      <c r="B17" s="4" t="s">
        <v>29</v>
      </c>
      <c r="C17" s="8" t="s">
        <v>30</v>
      </c>
      <c r="F17">
        <v>1</v>
      </c>
      <c r="X17">
        <f t="shared" si="0"/>
        <v>1</v>
      </c>
    </row>
    <row r="18" spans="1:24">
      <c r="A18" s="3">
        <v>15</v>
      </c>
      <c r="B18" s="4" t="s">
        <v>31</v>
      </c>
      <c r="C18" s="8" t="s">
        <v>32</v>
      </c>
      <c r="F18">
        <v>1</v>
      </c>
      <c r="X18">
        <f t="shared" si="0"/>
        <v>1</v>
      </c>
    </row>
    <row r="19" spans="1:24">
      <c r="A19" s="3">
        <v>16</v>
      </c>
      <c r="B19" s="4" t="s">
        <v>33</v>
      </c>
      <c r="C19" s="8" t="s">
        <v>34</v>
      </c>
      <c r="F19">
        <v>1</v>
      </c>
      <c r="X19">
        <f t="shared" si="0"/>
        <v>1</v>
      </c>
    </row>
    <row r="20" spans="1:24">
      <c r="A20" s="3">
        <v>17</v>
      </c>
      <c r="B20" s="4" t="s">
        <v>35</v>
      </c>
      <c r="C20" s="8" t="s">
        <v>36</v>
      </c>
      <c r="F20">
        <v>1</v>
      </c>
      <c r="X20">
        <f t="shared" si="0"/>
        <v>1</v>
      </c>
    </row>
    <row r="21" spans="1:24">
      <c r="A21" s="3">
        <v>18</v>
      </c>
      <c r="B21" s="4" t="s">
        <v>37</v>
      </c>
      <c r="C21" s="8" t="s">
        <v>38</v>
      </c>
      <c r="F21">
        <v>1</v>
      </c>
      <c r="X21">
        <f t="shared" si="0"/>
        <v>1</v>
      </c>
    </row>
    <row r="22" spans="1:24">
      <c r="A22" s="3">
        <v>19</v>
      </c>
      <c r="B22" s="4" t="s">
        <v>39</v>
      </c>
      <c r="C22" s="8" t="s">
        <v>40</v>
      </c>
      <c r="F22">
        <v>1</v>
      </c>
      <c r="X22">
        <f t="shared" si="0"/>
        <v>1</v>
      </c>
    </row>
    <row r="23" spans="1:24">
      <c r="A23" s="3">
        <v>20</v>
      </c>
      <c r="B23" s="4" t="s">
        <v>41</v>
      </c>
      <c r="C23" s="8" t="s">
        <v>42</v>
      </c>
      <c r="F23">
        <v>1</v>
      </c>
      <c r="X23">
        <f t="shared" si="0"/>
        <v>1</v>
      </c>
    </row>
    <row r="24" spans="1:24">
      <c r="A24" s="3">
        <v>21</v>
      </c>
      <c r="B24" s="4" t="s">
        <v>43</v>
      </c>
      <c r="C24" s="8" t="s">
        <v>44</v>
      </c>
      <c r="F24">
        <v>1</v>
      </c>
      <c r="X24">
        <f t="shared" si="0"/>
        <v>1</v>
      </c>
    </row>
    <row r="25" spans="1:24">
      <c r="A25" s="3">
        <v>22</v>
      </c>
      <c r="B25" s="4" t="s">
        <v>45</v>
      </c>
      <c r="C25" s="8" t="s">
        <v>46</v>
      </c>
      <c r="F25">
        <v>1</v>
      </c>
      <c r="X25">
        <f t="shared" si="0"/>
        <v>1</v>
      </c>
    </row>
    <row r="26" spans="1:24">
      <c r="A26" s="3">
        <v>23</v>
      </c>
      <c r="B26" s="4" t="s">
        <v>47</v>
      </c>
      <c r="C26" s="8" t="s">
        <v>48</v>
      </c>
      <c r="F26">
        <v>1</v>
      </c>
      <c r="X26">
        <f t="shared" si="0"/>
        <v>1</v>
      </c>
    </row>
    <row r="27" spans="1:24">
      <c r="A27" s="3">
        <v>24</v>
      </c>
      <c r="B27" s="4" t="s">
        <v>49</v>
      </c>
      <c r="C27" s="8" t="s">
        <v>50</v>
      </c>
      <c r="F27">
        <v>1</v>
      </c>
      <c r="X27">
        <f t="shared" si="0"/>
        <v>1</v>
      </c>
    </row>
    <row r="28" spans="1:24">
      <c r="A28" s="3">
        <v>25</v>
      </c>
      <c r="B28" s="4" t="s">
        <v>51</v>
      </c>
      <c r="C28" s="8" t="s">
        <v>52</v>
      </c>
      <c r="F28">
        <v>1</v>
      </c>
      <c r="X28">
        <f t="shared" si="0"/>
        <v>1</v>
      </c>
    </row>
    <row r="29" spans="1:24">
      <c r="A29" s="3">
        <v>26</v>
      </c>
      <c r="B29" s="4" t="s">
        <v>53</v>
      </c>
      <c r="C29" s="8" t="s">
        <v>54</v>
      </c>
      <c r="F29">
        <v>1</v>
      </c>
      <c r="X29">
        <f t="shared" si="0"/>
        <v>1</v>
      </c>
    </row>
    <row r="30" spans="1:24">
      <c r="A30" s="3">
        <v>27</v>
      </c>
      <c r="B30" s="4" t="s">
        <v>55</v>
      </c>
      <c r="C30" s="8" t="s">
        <v>56</v>
      </c>
      <c r="F30">
        <v>1</v>
      </c>
      <c r="X30">
        <f t="shared" si="0"/>
        <v>1</v>
      </c>
    </row>
    <row r="31" spans="1:24">
      <c r="A31" s="3">
        <v>28</v>
      </c>
      <c r="B31" s="4" t="s">
        <v>57</v>
      </c>
      <c r="C31" s="8" t="s">
        <v>58</v>
      </c>
      <c r="D31">
        <v>1</v>
      </c>
      <c r="X31">
        <f t="shared" si="0"/>
        <v>1</v>
      </c>
    </row>
    <row r="32" spans="1:24">
      <c r="A32" s="3">
        <v>29</v>
      </c>
      <c r="B32" s="4" t="s">
        <v>59</v>
      </c>
      <c r="C32" s="8" t="s">
        <v>60</v>
      </c>
      <c r="O32">
        <v>1</v>
      </c>
      <c r="X32">
        <f t="shared" si="0"/>
        <v>1</v>
      </c>
    </row>
    <row r="33" spans="1:24">
      <c r="A33" s="3">
        <v>30</v>
      </c>
      <c r="B33" s="4" t="s">
        <v>61</v>
      </c>
      <c r="C33" s="8" t="s">
        <v>62</v>
      </c>
      <c r="O33">
        <v>1</v>
      </c>
      <c r="X33">
        <f t="shared" si="0"/>
        <v>1</v>
      </c>
    </row>
    <row r="34" spans="1:24">
      <c r="A34" s="3">
        <v>31</v>
      </c>
      <c r="B34" s="4" t="s">
        <v>63</v>
      </c>
      <c r="C34" s="8" t="s">
        <v>64</v>
      </c>
      <c r="O34">
        <v>1</v>
      </c>
      <c r="X34">
        <f t="shared" si="0"/>
        <v>1</v>
      </c>
    </row>
    <row r="35" spans="1:24">
      <c r="A35" s="3">
        <v>32</v>
      </c>
      <c r="B35" s="4" t="s">
        <v>65</v>
      </c>
      <c r="C35" s="8" t="s">
        <v>66</v>
      </c>
      <c r="G35">
        <v>1</v>
      </c>
      <c r="X35">
        <f t="shared" si="0"/>
        <v>1</v>
      </c>
    </row>
    <row r="36" spans="1:24">
      <c r="A36" s="3">
        <v>33</v>
      </c>
      <c r="B36" s="4" t="s">
        <v>67</v>
      </c>
      <c r="C36" s="8" t="s">
        <v>68</v>
      </c>
      <c r="G36">
        <v>1</v>
      </c>
      <c r="X36">
        <f t="shared" si="0"/>
        <v>1</v>
      </c>
    </row>
    <row r="37" spans="1:24">
      <c r="A37" s="3">
        <v>34</v>
      </c>
      <c r="B37" s="4" t="s">
        <v>69</v>
      </c>
      <c r="C37" s="8" t="s">
        <v>70</v>
      </c>
      <c r="G37">
        <v>1</v>
      </c>
      <c r="X37">
        <f t="shared" si="0"/>
        <v>1</v>
      </c>
    </row>
    <row r="38" spans="1:24">
      <c r="A38" s="3">
        <v>35</v>
      </c>
      <c r="B38" s="4" t="s">
        <v>71</v>
      </c>
      <c r="C38" s="8" t="s">
        <v>72</v>
      </c>
      <c r="G38">
        <v>1</v>
      </c>
      <c r="X38">
        <f t="shared" si="0"/>
        <v>1</v>
      </c>
    </row>
    <row r="39" spans="1:24">
      <c r="A39" s="3">
        <v>36</v>
      </c>
      <c r="B39" s="4" t="s">
        <v>73</v>
      </c>
      <c r="C39" s="8" t="s">
        <v>74</v>
      </c>
      <c r="G39">
        <v>1</v>
      </c>
      <c r="X39">
        <f t="shared" si="0"/>
        <v>1</v>
      </c>
    </row>
    <row r="40" spans="1:24">
      <c r="A40" s="3">
        <v>37</v>
      </c>
      <c r="B40" s="4" t="s">
        <v>75</v>
      </c>
      <c r="C40" s="8" t="s">
        <v>76</v>
      </c>
      <c r="G40">
        <v>1</v>
      </c>
      <c r="X40">
        <f t="shared" si="0"/>
        <v>1</v>
      </c>
    </row>
    <row r="41" spans="1:24">
      <c r="A41" s="3">
        <v>38</v>
      </c>
      <c r="B41" s="4" t="s">
        <v>77</v>
      </c>
      <c r="C41" s="8" t="s">
        <v>78</v>
      </c>
      <c r="G41">
        <v>1</v>
      </c>
      <c r="X41">
        <f t="shared" si="0"/>
        <v>1</v>
      </c>
    </row>
    <row r="42" spans="1:24">
      <c r="A42" s="3">
        <v>39</v>
      </c>
      <c r="B42" s="4" t="s">
        <v>79</v>
      </c>
      <c r="C42" s="8" t="s">
        <v>80</v>
      </c>
      <c r="G42">
        <v>1</v>
      </c>
      <c r="X42">
        <f t="shared" si="0"/>
        <v>1</v>
      </c>
    </row>
    <row r="43" spans="1:24">
      <c r="A43" s="3">
        <v>40</v>
      </c>
      <c r="B43" s="4" t="s">
        <v>81</v>
      </c>
      <c r="C43" s="8" t="s">
        <v>82</v>
      </c>
      <c r="G43">
        <v>1</v>
      </c>
      <c r="X43">
        <f t="shared" si="0"/>
        <v>1</v>
      </c>
    </row>
    <row r="44" spans="1:24">
      <c r="A44" s="3">
        <v>41</v>
      </c>
      <c r="B44" s="4" t="s">
        <v>83</v>
      </c>
      <c r="C44" s="8" t="s">
        <v>84</v>
      </c>
      <c r="G44">
        <v>1</v>
      </c>
      <c r="X44">
        <f t="shared" si="0"/>
        <v>1</v>
      </c>
    </row>
    <row r="45" spans="1:24">
      <c r="A45" s="3">
        <v>42</v>
      </c>
      <c r="B45" s="4" t="s">
        <v>85</v>
      </c>
      <c r="C45" s="8" t="s">
        <v>86</v>
      </c>
      <c r="G45">
        <v>1</v>
      </c>
      <c r="X45">
        <f t="shared" si="0"/>
        <v>1</v>
      </c>
    </row>
    <row r="46" spans="1:24">
      <c r="A46" s="3">
        <v>43</v>
      </c>
      <c r="B46" s="4" t="s">
        <v>87</v>
      </c>
      <c r="C46" s="8" t="s">
        <v>88</v>
      </c>
      <c r="G46">
        <v>1</v>
      </c>
      <c r="X46">
        <f t="shared" si="0"/>
        <v>1</v>
      </c>
    </row>
    <row r="47" spans="1:24">
      <c r="A47" s="3">
        <v>44</v>
      </c>
      <c r="B47" s="4" t="s">
        <v>89</v>
      </c>
      <c r="C47" s="8" t="s">
        <v>90</v>
      </c>
      <c r="G47">
        <v>1</v>
      </c>
      <c r="X47">
        <f t="shared" si="0"/>
        <v>1</v>
      </c>
    </row>
    <row r="48" spans="1:24">
      <c r="A48" s="3">
        <v>45</v>
      </c>
      <c r="B48" s="4" t="s">
        <v>91</v>
      </c>
      <c r="C48" s="8" t="s">
        <v>92</v>
      </c>
      <c r="G48">
        <v>1</v>
      </c>
      <c r="X48">
        <f t="shared" si="0"/>
        <v>1</v>
      </c>
    </row>
    <row r="49" spans="1:24">
      <c r="A49" s="3">
        <v>46</v>
      </c>
      <c r="B49" s="4" t="s">
        <v>93</v>
      </c>
      <c r="C49" s="8" t="s">
        <v>94</v>
      </c>
      <c r="G49">
        <v>1</v>
      </c>
      <c r="X49">
        <f t="shared" si="0"/>
        <v>1</v>
      </c>
    </row>
    <row r="50" spans="1:24">
      <c r="A50" s="3">
        <v>47</v>
      </c>
      <c r="B50" s="4" t="s">
        <v>95</v>
      </c>
      <c r="C50" s="8" t="s">
        <v>96</v>
      </c>
      <c r="G50">
        <v>1</v>
      </c>
      <c r="X50">
        <f t="shared" si="0"/>
        <v>1</v>
      </c>
    </row>
    <row r="51" spans="1:24">
      <c r="A51" s="3">
        <v>48</v>
      </c>
      <c r="B51" s="4" t="s">
        <v>97</v>
      </c>
      <c r="C51" s="8" t="s">
        <v>98</v>
      </c>
      <c r="G51">
        <v>1</v>
      </c>
      <c r="X51">
        <f t="shared" si="0"/>
        <v>1</v>
      </c>
    </row>
    <row r="52" spans="1:24">
      <c r="A52" s="3">
        <v>49</v>
      </c>
      <c r="B52" s="4" t="s">
        <v>99</v>
      </c>
      <c r="C52" s="8" t="s">
        <v>100</v>
      </c>
      <c r="G52">
        <v>1</v>
      </c>
      <c r="X52">
        <f t="shared" si="0"/>
        <v>1</v>
      </c>
    </row>
    <row r="53" spans="1:24">
      <c r="A53" s="3">
        <v>50</v>
      </c>
      <c r="B53" s="4" t="s">
        <v>101</v>
      </c>
      <c r="C53" s="8" t="s">
        <v>102</v>
      </c>
      <c r="G53">
        <v>1</v>
      </c>
      <c r="X53">
        <f t="shared" si="0"/>
        <v>1</v>
      </c>
    </row>
    <row r="54" spans="1:24">
      <c r="A54" s="3">
        <v>51</v>
      </c>
      <c r="B54" s="4" t="s">
        <v>103</v>
      </c>
      <c r="C54" s="8" t="s">
        <v>104</v>
      </c>
      <c r="G54">
        <v>1</v>
      </c>
      <c r="X54">
        <f t="shared" si="0"/>
        <v>1</v>
      </c>
    </row>
    <row r="55" spans="1:24">
      <c r="A55" s="3">
        <v>52</v>
      </c>
      <c r="B55" s="4" t="s">
        <v>105</v>
      </c>
      <c r="C55" s="8" t="s">
        <v>106</v>
      </c>
      <c r="G55">
        <v>1</v>
      </c>
      <c r="X55">
        <f t="shared" si="0"/>
        <v>1</v>
      </c>
    </row>
    <row r="56" spans="1:24">
      <c r="A56" s="3">
        <v>53</v>
      </c>
      <c r="B56" s="4" t="s">
        <v>107</v>
      </c>
      <c r="C56" s="8" t="s">
        <v>108</v>
      </c>
      <c r="G56">
        <v>1</v>
      </c>
      <c r="X56">
        <f t="shared" si="0"/>
        <v>1</v>
      </c>
    </row>
    <row r="57" spans="1:24">
      <c r="A57" s="3">
        <v>54</v>
      </c>
      <c r="B57" s="4" t="s">
        <v>109</v>
      </c>
      <c r="C57" s="8" t="s">
        <v>110</v>
      </c>
      <c r="G57">
        <v>1</v>
      </c>
      <c r="X57">
        <f t="shared" si="0"/>
        <v>1</v>
      </c>
    </row>
    <row r="58" spans="1:24">
      <c r="A58" s="3">
        <v>55</v>
      </c>
      <c r="B58" s="4" t="s">
        <v>111</v>
      </c>
      <c r="C58" s="8" t="s">
        <v>112</v>
      </c>
      <c r="G58">
        <v>1</v>
      </c>
      <c r="X58">
        <f t="shared" si="0"/>
        <v>1</v>
      </c>
    </row>
    <row r="59" spans="1:24">
      <c r="A59" s="3">
        <v>56</v>
      </c>
      <c r="B59" s="4" t="s">
        <v>113</v>
      </c>
      <c r="C59" s="8" t="s">
        <v>114</v>
      </c>
      <c r="G59">
        <v>1</v>
      </c>
      <c r="X59">
        <f t="shared" si="0"/>
        <v>1</v>
      </c>
    </row>
    <row r="60" spans="1:24">
      <c r="A60" s="3">
        <v>57</v>
      </c>
      <c r="B60" s="4" t="s">
        <v>115</v>
      </c>
      <c r="C60" s="8" t="s">
        <v>116</v>
      </c>
      <c r="G60">
        <v>1</v>
      </c>
      <c r="X60">
        <f t="shared" si="0"/>
        <v>1</v>
      </c>
    </row>
    <row r="61" spans="1:24">
      <c r="A61" s="3">
        <v>58</v>
      </c>
      <c r="B61" s="4" t="s">
        <v>117</v>
      </c>
      <c r="C61" s="8" t="s">
        <v>118</v>
      </c>
      <c r="G61">
        <v>1</v>
      </c>
      <c r="X61">
        <f t="shared" si="0"/>
        <v>1</v>
      </c>
    </row>
    <row r="62" spans="1:24">
      <c r="A62" s="3">
        <v>59</v>
      </c>
      <c r="B62" s="4" t="s">
        <v>119</v>
      </c>
      <c r="C62" s="8" t="s">
        <v>120</v>
      </c>
      <c r="G62">
        <v>1</v>
      </c>
      <c r="X62">
        <f t="shared" si="0"/>
        <v>1</v>
      </c>
    </row>
    <row r="63" spans="1:24">
      <c r="A63" s="3">
        <v>60</v>
      </c>
      <c r="B63" s="4" t="s">
        <v>121</v>
      </c>
      <c r="C63" s="8" t="s">
        <v>122</v>
      </c>
      <c r="G63">
        <v>1</v>
      </c>
      <c r="X63">
        <f t="shared" si="0"/>
        <v>1</v>
      </c>
    </row>
    <row r="64" spans="1:24">
      <c r="A64" s="3">
        <v>61</v>
      </c>
      <c r="B64" s="4" t="s">
        <v>123</v>
      </c>
      <c r="C64" s="8" t="s">
        <v>124</v>
      </c>
      <c r="G64">
        <v>1</v>
      </c>
      <c r="X64">
        <f t="shared" si="0"/>
        <v>1</v>
      </c>
    </row>
    <row r="65" spans="1:24">
      <c r="A65" s="3">
        <v>62</v>
      </c>
      <c r="B65" s="4" t="s">
        <v>125</v>
      </c>
      <c r="C65" s="8" t="s">
        <v>126</v>
      </c>
      <c r="F65">
        <v>1</v>
      </c>
      <c r="X65">
        <f t="shared" si="0"/>
        <v>1</v>
      </c>
    </row>
    <row r="66" spans="1:24">
      <c r="A66" s="3">
        <v>63</v>
      </c>
      <c r="B66" s="4" t="s">
        <v>127</v>
      </c>
      <c r="C66" s="8" t="s">
        <v>128</v>
      </c>
      <c r="F66">
        <v>1</v>
      </c>
      <c r="X66">
        <f t="shared" si="0"/>
        <v>1</v>
      </c>
    </row>
    <row r="67" spans="1:24">
      <c r="A67" s="3">
        <v>64</v>
      </c>
      <c r="B67" s="4" t="s">
        <v>129</v>
      </c>
      <c r="C67" s="8" t="s">
        <v>130</v>
      </c>
      <c r="O67">
        <v>1</v>
      </c>
      <c r="X67">
        <f t="shared" si="0"/>
        <v>1</v>
      </c>
    </row>
    <row r="68" spans="1:24">
      <c r="A68" s="3">
        <v>65</v>
      </c>
      <c r="B68" s="4" t="s">
        <v>131</v>
      </c>
      <c r="C68" s="8" t="s">
        <v>132</v>
      </c>
      <c r="O68">
        <v>1</v>
      </c>
      <c r="X68">
        <f t="shared" ref="X68:X131" si="1">SUM(D68:W68)</f>
        <v>1</v>
      </c>
    </row>
    <row r="69" spans="1:24">
      <c r="A69" s="3">
        <v>66</v>
      </c>
      <c r="B69" s="4" t="s">
        <v>133</v>
      </c>
      <c r="C69" s="8" t="s">
        <v>134</v>
      </c>
      <c r="O69">
        <v>1</v>
      </c>
      <c r="X69">
        <f t="shared" si="1"/>
        <v>1</v>
      </c>
    </row>
    <row r="70" spans="1:24">
      <c r="A70" s="3">
        <v>67</v>
      </c>
      <c r="B70" s="4" t="s">
        <v>135</v>
      </c>
      <c r="C70" s="8" t="s">
        <v>136</v>
      </c>
      <c r="O70">
        <v>1</v>
      </c>
      <c r="X70">
        <f t="shared" si="1"/>
        <v>1</v>
      </c>
    </row>
    <row r="71" spans="1:24">
      <c r="A71" s="3">
        <v>68</v>
      </c>
      <c r="B71" s="4" t="s">
        <v>137</v>
      </c>
      <c r="C71" s="8" t="s">
        <v>138</v>
      </c>
      <c r="O71">
        <v>1</v>
      </c>
      <c r="X71">
        <f t="shared" si="1"/>
        <v>1</v>
      </c>
    </row>
    <row r="72" spans="1:24">
      <c r="A72" s="3">
        <v>69</v>
      </c>
      <c r="B72" s="4" t="s">
        <v>139</v>
      </c>
      <c r="C72" s="8" t="s">
        <v>140</v>
      </c>
      <c r="O72">
        <v>1</v>
      </c>
      <c r="X72">
        <f t="shared" si="1"/>
        <v>1</v>
      </c>
    </row>
    <row r="73" spans="1:24">
      <c r="A73" s="3">
        <v>70</v>
      </c>
      <c r="B73" s="4" t="s">
        <v>141</v>
      </c>
      <c r="C73" s="8" t="s">
        <v>142</v>
      </c>
      <c r="O73">
        <v>1</v>
      </c>
      <c r="X73">
        <f t="shared" si="1"/>
        <v>1</v>
      </c>
    </row>
    <row r="74" spans="1:24">
      <c r="A74" s="3">
        <v>71</v>
      </c>
      <c r="B74" s="4" t="s">
        <v>143</v>
      </c>
      <c r="C74" s="8" t="s">
        <v>144</v>
      </c>
      <c r="O74">
        <v>1</v>
      </c>
      <c r="X74">
        <f t="shared" si="1"/>
        <v>1</v>
      </c>
    </row>
    <row r="75" spans="1:24">
      <c r="A75" s="3">
        <v>72</v>
      </c>
      <c r="B75" s="4" t="s">
        <v>145</v>
      </c>
      <c r="C75" s="8" t="s">
        <v>146</v>
      </c>
      <c r="O75">
        <v>1</v>
      </c>
      <c r="X75">
        <f t="shared" si="1"/>
        <v>1</v>
      </c>
    </row>
    <row r="76" spans="1:24">
      <c r="A76" s="3">
        <v>73</v>
      </c>
      <c r="B76" s="4" t="s">
        <v>147</v>
      </c>
      <c r="C76" s="8" t="s">
        <v>148</v>
      </c>
      <c r="O76">
        <v>1</v>
      </c>
      <c r="X76">
        <f t="shared" si="1"/>
        <v>1</v>
      </c>
    </row>
    <row r="77" spans="1:24">
      <c r="A77" s="3">
        <v>74</v>
      </c>
      <c r="B77" s="4" t="s">
        <v>149</v>
      </c>
      <c r="C77" s="8" t="s">
        <v>150</v>
      </c>
      <c r="O77">
        <v>1</v>
      </c>
      <c r="X77">
        <f t="shared" si="1"/>
        <v>1</v>
      </c>
    </row>
    <row r="78" spans="1:24">
      <c r="A78" s="3">
        <v>75</v>
      </c>
      <c r="B78" s="4" t="s">
        <v>151</v>
      </c>
      <c r="C78" s="8" t="s">
        <v>152</v>
      </c>
      <c r="O78">
        <v>1</v>
      </c>
      <c r="X78">
        <f t="shared" si="1"/>
        <v>1</v>
      </c>
    </row>
    <row r="79" spans="1:24">
      <c r="A79" s="3">
        <v>76</v>
      </c>
      <c r="B79" s="4" t="s">
        <v>153</v>
      </c>
      <c r="C79" s="8" t="s">
        <v>154</v>
      </c>
      <c r="O79">
        <v>1</v>
      </c>
      <c r="X79">
        <f t="shared" si="1"/>
        <v>1</v>
      </c>
    </row>
    <row r="80" spans="1:24">
      <c r="A80" s="3">
        <v>77</v>
      </c>
      <c r="B80" s="4" t="s">
        <v>155</v>
      </c>
      <c r="C80" s="8" t="s">
        <v>156</v>
      </c>
      <c r="O80">
        <v>1</v>
      </c>
      <c r="X80">
        <f t="shared" si="1"/>
        <v>1</v>
      </c>
    </row>
    <row r="81" spans="1:24">
      <c r="A81" s="3">
        <v>78</v>
      </c>
      <c r="B81" s="4" t="s">
        <v>157</v>
      </c>
      <c r="C81" s="8" t="s">
        <v>158</v>
      </c>
      <c r="H81">
        <v>1</v>
      </c>
      <c r="X81">
        <f t="shared" si="1"/>
        <v>1</v>
      </c>
    </row>
    <row r="82" spans="1:24">
      <c r="A82" s="3">
        <v>79</v>
      </c>
      <c r="B82" s="4" t="s">
        <v>159</v>
      </c>
      <c r="C82" s="8" t="s">
        <v>160</v>
      </c>
      <c r="H82">
        <v>1</v>
      </c>
      <c r="X82">
        <f t="shared" si="1"/>
        <v>1</v>
      </c>
    </row>
    <row r="83" spans="1:24">
      <c r="A83" s="3">
        <v>80</v>
      </c>
      <c r="B83" s="4" t="s">
        <v>161</v>
      </c>
      <c r="C83" s="8" t="s">
        <v>162</v>
      </c>
      <c r="H83">
        <v>1</v>
      </c>
      <c r="X83">
        <f t="shared" si="1"/>
        <v>1</v>
      </c>
    </row>
    <row r="84" spans="1:24">
      <c r="A84" s="3">
        <v>81</v>
      </c>
      <c r="B84" s="4" t="s">
        <v>163</v>
      </c>
      <c r="C84" s="8" t="s">
        <v>164</v>
      </c>
      <c r="H84">
        <v>1</v>
      </c>
      <c r="X84">
        <f t="shared" si="1"/>
        <v>1</v>
      </c>
    </row>
    <row r="85" spans="1:24">
      <c r="A85" s="3">
        <v>82</v>
      </c>
      <c r="B85" s="4" t="s">
        <v>165</v>
      </c>
      <c r="C85" s="8" t="s">
        <v>166</v>
      </c>
      <c r="H85">
        <v>1</v>
      </c>
      <c r="X85">
        <f t="shared" si="1"/>
        <v>1</v>
      </c>
    </row>
    <row r="86" spans="1:24">
      <c r="A86" s="3">
        <v>83</v>
      </c>
      <c r="B86" s="4" t="s">
        <v>167</v>
      </c>
      <c r="C86" s="8" t="s">
        <v>168</v>
      </c>
      <c r="H86">
        <v>1</v>
      </c>
      <c r="X86">
        <f t="shared" si="1"/>
        <v>1</v>
      </c>
    </row>
    <row r="87" spans="1:24">
      <c r="A87" s="3">
        <v>84</v>
      </c>
      <c r="B87" s="4" t="s">
        <v>169</v>
      </c>
      <c r="C87" s="8" t="s">
        <v>170</v>
      </c>
      <c r="H87">
        <v>1</v>
      </c>
      <c r="X87">
        <f t="shared" si="1"/>
        <v>1</v>
      </c>
    </row>
    <row r="88" spans="1:24">
      <c r="A88" s="3">
        <v>85</v>
      </c>
      <c r="B88" s="4" t="s">
        <v>171</v>
      </c>
      <c r="C88" s="8" t="s">
        <v>172</v>
      </c>
      <c r="H88">
        <v>1</v>
      </c>
      <c r="X88">
        <f t="shared" si="1"/>
        <v>1</v>
      </c>
    </row>
    <row r="89" spans="1:24">
      <c r="A89" s="3">
        <v>86</v>
      </c>
      <c r="B89" s="4" t="s">
        <v>173</v>
      </c>
      <c r="C89" s="8" t="s">
        <v>174</v>
      </c>
      <c r="H89">
        <v>1</v>
      </c>
      <c r="X89">
        <f t="shared" si="1"/>
        <v>1</v>
      </c>
    </row>
    <row r="90" spans="1:24">
      <c r="A90" s="3">
        <v>87</v>
      </c>
      <c r="B90" s="4" t="s">
        <v>175</v>
      </c>
      <c r="C90" s="8" t="s">
        <v>176</v>
      </c>
      <c r="H90">
        <v>1</v>
      </c>
      <c r="X90">
        <f t="shared" si="1"/>
        <v>1</v>
      </c>
    </row>
    <row r="91" spans="1:24">
      <c r="A91" s="3">
        <v>88</v>
      </c>
      <c r="B91" s="4" t="s">
        <v>177</v>
      </c>
      <c r="C91" s="8" t="s">
        <v>178</v>
      </c>
      <c r="H91">
        <v>1</v>
      </c>
      <c r="X91">
        <f t="shared" si="1"/>
        <v>1</v>
      </c>
    </row>
    <row r="92" spans="1:24">
      <c r="A92" s="3">
        <v>89</v>
      </c>
      <c r="B92" s="4" t="s">
        <v>179</v>
      </c>
      <c r="C92" s="8" t="s">
        <v>180</v>
      </c>
      <c r="H92">
        <v>1</v>
      </c>
      <c r="X92">
        <f t="shared" si="1"/>
        <v>1</v>
      </c>
    </row>
    <row r="93" spans="1:24">
      <c r="A93" s="3">
        <v>90</v>
      </c>
      <c r="B93" s="4" t="s">
        <v>181</v>
      </c>
      <c r="C93" s="8" t="s">
        <v>182</v>
      </c>
      <c r="H93">
        <v>1</v>
      </c>
      <c r="X93">
        <f t="shared" si="1"/>
        <v>1</v>
      </c>
    </row>
    <row r="94" spans="1:24">
      <c r="A94" s="3">
        <v>91</v>
      </c>
      <c r="B94" s="4" t="s">
        <v>183</v>
      </c>
      <c r="C94" s="8" t="s">
        <v>184</v>
      </c>
      <c r="H94">
        <v>1</v>
      </c>
      <c r="X94">
        <f t="shared" si="1"/>
        <v>1</v>
      </c>
    </row>
    <row r="95" spans="1:24">
      <c r="A95" s="3">
        <v>92</v>
      </c>
      <c r="B95" s="4" t="s">
        <v>185</v>
      </c>
      <c r="C95" s="8" t="s">
        <v>186</v>
      </c>
      <c r="H95">
        <v>1</v>
      </c>
      <c r="X95">
        <f t="shared" si="1"/>
        <v>1</v>
      </c>
    </row>
    <row r="96" spans="1:24">
      <c r="A96" s="3">
        <v>93</v>
      </c>
      <c r="B96" s="4" t="s">
        <v>187</v>
      </c>
      <c r="C96" s="8" t="s">
        <v>188</v>
      </c>
      <c r="H96">
        <v>1</v>
      </c>
      <c r="X96">
        <f t="shared" si="1"/>
        <v>1</v>
      </c>
    </row>
    <row r="97" spans="1:24">
      <c r="A97" s="3">
        <v>94</v>
      </c>
      <c r="B97" s="4" t="s">
        <v>189</v>
      </c>
      <c r="C97" s="8" t="s">
        <v>190</v>
      </c>
      <c r="H97">
        <v>1</v>
      </c>
      <c r="X97">
        <f t="shared" si="1"/>
        <v>1</v>
      </c>
    </row>
    <row r="98" spans="1:24">
      <c r="A98" s="3">
        <v>95</v>
      </c>
      <c r="B98" s="4" t="s">
        <v>191</v>
      </c>
      <c r="C98" s="8" t="s">
        <v>192</v>
      </c>
      <c r="O98">
        <v>1</v>
      </c>
      <c r="X98">
        <f t="shared" si="1"/>
        <v>1</v>
      </c>
    </row>
    <row r="99" spans="1:24">
      <c r="A99" s="3">
        <v>96</v>
      </c>
      <c r="B99" s="4" t="s">
        <v>193</v>
      </c>
      <c r="C99" s="8" t="s">
        <v>194</v>
      </c>
      <c r="I99">
        <v>1</v>
      </c>
      <c r="X99">
        <f t="shared" si="1"/>
        <v>1</v>
      </c>
    </row>
    <row r="100" spans="1:24">
      <c r="A100" s="3">
        <v>97</v>
      </c>
      <c r="B100" s="4" t="s">
        <v>195</v>
      </c>
      <c r="C100" s="8" t="s">
        <v>196</v>
      </c>
      <c r="I100">
        <v>1</v>
      </c>
      <c r="X100">
        <f t="shared" si="1"/>
        <v>1</v>
      </c>
    </row>
    <row r="101" spans="1:24">
      <c r="A101" s="3">
        <v>98</v>
      </c>
      <c r="B101" s="4" t="s">
        <v>197</v>
      </c>
      <c r="C101" s="8" t="s">
        <v>198</v>
      </c>
      <c r="I101">
        <v>1</v>
      </c>
      <c r="X101">
        <f t="shared" si="1"/>
        <v>1</v>
      </c>
    </row>
    <row r="102" spans="1:24">
      <c r="A102" s="3">
        <v>99</v>
      </c>
      <c r="B102" s="4" t="s">
        <v>199</v>
      </c>
      <c r="C102" s="8" t="s">
        <v>200</v>
      </c>
      <c r="I102">
        <v>1</v>
      </c>
      <c r="X102">
        <f t="shared" si="1"/>
        <v>1</v>
      </c>
    </row>
    <row r="103" spans="1:24">
      <c r="A103" s="3">
        <v>100</v>
      </c>
      <c r="B103" s="4" t="s">
        <v>201</v>
      </c>
      <c r="C103" s="8" t="s">
        <v>202</v>
      </c>
      <c r="I103">
        <v>1</v>
      </c>
      <c r="X103">
        <f t="shared" si="1"/>
        <v>1</v>
      </c>
    </row>
    <row r="104" spans="1:24">
      <c r="A104" s="3">
        <v>101</v>
      </c>
      <c r="B104" s="4" t="s">
        <v>203</v>
      </c>
      <c r="C104" s="8" t="s">
        <v>204</v>
      </c>
      <c r="I104">
        <v>1</v>
      </c>
      <c r="X104">
        <f t="shared" si="1"/>
        <v>1</v>
      </c>
    </row>
    <row r="105" spans="1:24">
      <c r="A105" s="3">
        <v>102</v>
      </c>
      <c r="B105" s="4" t="s">
        <v>205</v>
      </c>
      <c r="C105" s="8" t="s">
        <v>206</v>
      </c>
      <c r="I105">
        <v>1</v>
      </c>
      <c r="X105">
        <f t="shared" si="1"/>
        <v>1</v>
      </c>
    </row>
    <row r="106" spans="1:24">
      <c r="A106" s="3">
        <v>103</v>
      </c>
      <c r="B106" s="4" t="s">
        <v>207</v>
      </c>
      <c r="C106" s="8" t="s">
        <v>208</v>
      </c>
      <c r="I106">
        <v>1</v>
      </c>
      <c r="X106">
        <f t="shared" si="1"/>
        <v>1</v>
      </c>
    </row>
    <row r="107" spans="1:24">
      <c r="A107" s="3">
        <v>104</v>
      </c>
      <c r="B107" s="4" t="s">
        <v>209</v>
      </c>
      <c r="C107" s="8" t="s">
        <v>210</v>
      </c>
      <c r="I107">
        <v>1</v>
      </c>
      <c r="X107">
        <f t="shared" si="1"/>
        <v>1</v>
      </c>
    </row>
    <row r="108" spans="1:24">
      <c r="A108" s="3">
        <v>105</v>
      </c>
      <c r="B108" s="4" t="s">
        <v>211</v>
      </c>
      <c r="C108" s="8" t="s">
        <v>212</v>
      </c>
      <c r="I108">
        <v>1</v>
      </c>
      <c r="X108">
        <f t="shared" si="1"/>
        <v>1</v>
      </c>
    </row>
    <row r="109" spans="1:24">
      <c r="A109" s="3">
        <v>106</v>
      </c>
      <c r="B109" s="4" t="s">
        <v>213</v>
      </c>
      <c r="C109" s="8" t="s">
        <v>214</v>
      </c>
      <c r="I109">
        <v>1</v>
      </c>
      <c r="X109">
        <f t="shared" si="1"/>
        <v>1</v>
      </c>
    </row>
    <row r="110" spans="1:24">
      <c r="A110" s="3">
        <v>107</v>
      </c>
      <c r="B110" s="4" t="s">
        <v>215</v>
      </c>
      <c r="C110" s="8" t="s">
        <v>216</v>
      </c>
      <c r="I110">
        <v>1</v>
      </c>
      <c r="X110">
        <f t="shared" si="1"/>
        <v>1</v>
      </c>
    </row>
    <row r="111" spans="1:24">
      <c r="A111" s="3">
        <v>108</v>
      </c>
      <c r="B111" s="4" t="s">
        <v>217</v>
      </c>
      <c r="C111" s="8" t="s">
        <v>218</v>
      </c>
      <c r="I111">
        <v>1</v>
      </c>
      <c r="X111">
        <f t="shared" si="1"/>
        <v>1</v>
      </c>
    </row>
    <row r="112" spans="1:24">
      <c r="A112" s="3">
        <v>109</v>
      </c>
      <c r="B112" s="4" t="s">
        <v>219</v>
      </c>
      <c r="C112" s="8" t="s">
        <v>220</v>
      </c>
      <c r="I112">
        <v>1</v>
      </c>
      <c r="X112">
        <f t="shared" si="1"/>
        <v>1</v>
      </c>
    </row>
    <row r="113" spans="1:24">
      <c r="A113" s="3">
        <v>110</v>
      </c>
      <c r="B113" s="4" t="s">
        <v>221</v>
      </c>
      <c r="C113" s="8" t="s">
        <v>222</v>
      </c>
      <c r="I113">
        <v>1</v>
      </c>
      <c r="X113">
        <f t="shared" si="1"/>
        <v>1</v>
      </c>
    </row>
    <row r="114" spans="1:24">
      <c r="A114" s="3">
        <v>111</v>
      </c>
      <c r="B114" s="4" t="s">
        <v>223</v>
      </c>
      <c r="C114" s="8" t="s">
        <v>224</v>
      </c>
      <c r="I114">
        <v>1</v>
      </c>
      <c r="X114">
        <f t="shared" si="1"/>
        <v>1</v>
      </c>
    </row>
    <row r="115" spans="1:24">
      <c r="A115" s="3">
        <v>112</v>
      </c>
      <c r="B115" s="4" t="s">
        <v>225</v>
      </c>
      <c r="C115" s="8" t="s">
        <v>226</v>
      </c>
      <c r="I115">
        <v>1</v>
      </c>
      <c r="X115">
        <f t="shared" si="1"/>
        <v>1</v>
      </c>
    </row>
    <row r="116" spans="1:24">
      <c r="A116" s="3">
        <v>113</v>
      </c>
      <c r="B116" s="4" t="s">
        <v>227</v>
      </c>
      <c r="C116" s="8" t="s">
        <v>228</v>
      </c>
      <c r="I116">
        <v>1</v>
      </c>
      <c r="X116">
        <f t="shared" si="1"/>
        <v>1</v>
      </c>
    </row>
    <row r="117" spans="1:24">
      <c r="A117" s="3">
        <v>114</v>
      </c>
      <c r="B117" s="4" t="s">
        <v>229</v>
      </c>
      <c r="C117" s="8" t="s">
        <v>230</v>
      </c>
      <c r="I117">
        <v>1</v>
      </c>
      <c r="X117">
        <f t="shared" si="1"/>
        <v>1</v>
      </c>
    </row>
    <row r="118" spans="1:24">
      <c r="A118" s="3">
        <v>115</v>
      </c>
      <c r="B118" s="4" t="s">
        <v>231</v>
      </c>
      <c r="C118" s="8" t="s">
        <v>232</v>
      </c>
      <c r="I118">
        <v>1</v>
      </c>
      <c r="X118">
        <f t="shared" si="1"/>
        <v>1</v>
      </c>
    </row>
    <row r="119" spans="1:24">
      <c r="A119" s="3">
        <v>116</v>
      </c>
      <c r="B119" s="4" t="s">
        <v>233</v>
      </c>
      <c r="C119" s="8" t="s">
        <v>234</v>
      </c>
      <c r="I119">
        <v>1</v>
      </c>
      <c r="X119">
        <f t="shared" si="1"/>
        <v>1</v>
      </c>
    </row>
    <row r="120" spans="1:24">
      <c r="A120" s="3">
        <v>117</v>
      </c>
      <c r="B120" s="4" t="s">
        <v>235</v>
      </c>
      <c r="C120" s="8" t="s">
        <v>236</v>
      </c>
      <c r="I120">
        <v>1</v>
      </c>
      <c r="X120">
        <f t="shared" si="1"/>
        <v>1</v>
      </c>
    </row>
    <row r="121" spans="1:24">
      <c r="A121" s="3">
        <v>118</v>
      </c>
      <c r="B121" s="4" t="s">
        <v>237</v>
      </c>
      <c r="C121" s="8" t="s">
        <v>238</v>
      </c>
      <c r="I121">
        <v>1</v>
      </c>
      <c r="X121">
        <f t="shared" si="1"/>
        <v>1</v>
      </c>
    </row>
    <row r="122" spans="1:24">
      <c r="A122" s="3">
        <v>119</v>
      </c>
      <c r="B122" s="4" t="s">
        <v>239</v>
      </c>
      <c r="C122" s="8" t="s">
        <v>240</v>
      </c>
      <c r="I122">
        <v>1</v>
      </c>
      <c r="X122">
        <f t="shared" si="1"/>
        <v>1</v>
      </c>
    </row>
    <row r="123" spans="1:24">
      <c r="A123" s="3">
        <v>120</v>
      </c>
      <c r="B123" s="4" t="s">
        <v>241</v>
      </c>
      <c r="C123" s="8" t="s">
        <v>242</v>
      </c>
      <c r="I123">
        <v>1</v>
      </c>
      <c r="X123">
        <f t="shared" si="1"/>
        <v>1</v>
      </c>
    </row>
    <row r="124" spans="1:24">
      <c r="A124" s="3">
        <v>121</v>
      </c>
      <c r="B124" s="4" t="s">
        <v>243</v>
      </c>
      <c r="C124" s="8" t="s">
        <v>244</v>
      </c>
      <c r="I124">
        <v>1</v>
      </c>
      <c r="X124">
        <f t="shared" si="1"/>
        <v>1</v>
      </c>
    </row>
    <row r="125" spans="1:24">
      <c r="A125" s="3">
        <v>122</v>
      </c>
      <c r="B125" s="4" t="s">
        <v>245</v>
      </c>
      <c r="C125" s="8" t="s">
        <v>246</v>
      </c>
      <c r="I125">
        <v>1</v>
      </c>
      <c r="X125">
        <f t="shared" si="1"/>
        <v>1</v>
      </c>
    </row>
    <row r="126" spans="1:24">
      <c r="A126" s="3">
        <v>123</v>
      </c>
      <c r="B126" s="4" t="s">
        <v>247</v>
      </c>
      <c r="C126" s="8" t="s">
        <v>248</v>
      </c>
      <c r="D126">
        <v>1</v>
      </c>
      <c r="X126">
        <f t="shared" si="1"/>
        <v>1</v>
      </c>
    </row>
    <row r="127" spans="1:24">
      <c r="A127" s="3">
        <v>124</v>
      </c>
      <c r="B127" s="4" t="s">
        <v>249</v>
      </c>
      <c r="C127" s="8" t="s">
        <v>250</v>
      </c>
      <c r="D127">
        <v>1</v>
      </c>
      <c r="X127">
        <f t="shared" si="1"/>
        <v>1</v>
      </c>
    </row>
    <row r="128" spans="1:24">
      <c r="A128" s="3">
        <v>125</v>
      </c>
      <c r="B128" s="4" t="s">
        <v>251</v>
      </c>
      <c r="C128" s="8" t="s">
        <v>252</v>
      </c>
      <c r="D128">
        <v>1</v>
      </c>
      <c r="X128">
        <f t="shared" si="1"/>
        <v>1</v>
      </c>
    </row>
    <row r="129" spans="1:24">
      <c r="A129" s="3">
        <v>126</v>
      </c>
      <c r="B129" s="4" t="s">
        <v>253</v>
      </c>
      <c r="C129" s="8" t="s">
        <v>254</v>
      </c>
      <c r="J129">
        <v>1</v>
      </c>
      <c r="X129">
        <f t="shared" si="1"/>
        <v>1</v>
      </c>
    </row>
    <row r="130" spans="1:24">
      <c r="A130" s="3">
        <v>127</v>
      </c>
      <c r="B130" s="4" t="s">
        <v>255</v>
      </c>
      <c r="C130" s="8" t="s">
        <v>256</v>
      </c>
      <c r="J130">
        <v>1</v>
      </c>
      <c r="X130">
        <f t="shared" si="1"/>
        <v>1</v>
      </c>
    </row>
    <row r="131" spans="1:24">
      <c r="A131" s="3">
        <v>128</v>
      </c>
      <c r="B131" s="4" t="s">
        <v>257</v>
      </c>
      <c r="C131" s="8" t="s">
        <v>258</v>
      </c>
      <c r="J131">
        <v>1</v>
      </c>
      <c r="X131">
        <f t="shared" si="1"/>
        <v>1</v>
      </c>
    </row>
    <row r="132" spans="1:24">
      <c r="A132" s="3">
        <v>129</v>
      </c>
      <c r="B132" s="4" t="s">
        <v>259</v>
      </c>
      <c r="C132" s="8" t="s">
        <v>260</v>
      </c>
      <c r="O132">
        <v>1</v>
      </c>
      <c r="X132">
        <f t="shared" ref="X132:X195" si="2">SUM(D132:W132)</f>
        <v>1</v>
      </c>
    </row>
    <row r="133" spans="1:24">
      <c r="A133" s="3">
        <v>130</v>
      </c>
      <c r="B133" s="4" t="s">
        <v>261</v>
      </c>
      <c r="C133" s="8" t="s">
        <v>262</v>
      </c>
      <c r="O133">
        <v>1</v>
      </c>
      <c r="X133">
        <f t="shared" si="2"/>
        <v>1</v>
      </c>
    </row>
    <row r="134" spans="1:24">
      <c r="A134" s="3">
        <v>131</v>
      </c>
      <c r="B134" s="4" t="s">
        <v>263</v>
      </c>
      <c r="C134" s="8" t="s">
        <v>264</v>
      </c>
      <c r="O134">
        <v>1</v>
      </c>
      <c r="X134">
        <f t="shared" si="2"/>
        <v>1</v>
      </c>
    </row>
    <row r="135" spans="1:24">
      <c r="A135" s="3">
        <v>132</v>
      </c>
      <c r="B135" s="4" t="s">
        <v>265</v>
      </c>
      <c r="C135" s="8" t="s">
        <v>266</v>
      </c>
      <c r="O135">
        <v>1</v>
      </c>
      <c r="X135">
        <f t="shared" si="2"/>
        <v>1</v>
      </c>
    </row>
    <row r="136" spans="1:24">
      <c r="A136" s="3">
        <v>133</v>
      </c>
      <c r="B136" s="4" t="s">
        <v>267</v>
      </c>
      <c r="C136" s="8" t="s">
        <v>268</v>
      </c>
      <c r="O136">
        <v>1</v>
      </c>
      <c r="X136">
        <f t="shared" si="2"/>
        <v>1</v>
      </c>
    </row>
    <row r="137" spans="1:24">
      <c r="A137" s="3">
        <v>134</v>
      </c>
      <c r="B137" s="4" t="s">
        <v>269</v>
      </c>
      <c r="C137" s="8" t="s">
        <v>270</v>
      </c>
      <c r="K137">
        <v>1</v>
      </c>
      <c r="X137">
        <f t="shared" si="2"/>
        <v>1</v>
      </c>
    </row>
    <row r="138" spans="1:24">
      <c r="A138" s="3">
        <v>135</v>
      </c>
      <c r="B138" s="4" t="s">
        <v>271</v>
      </c>
      <c r="C138" s="8" t="s">
        <v>272</v>
      </c>
      <c r="K138">
        <v>1</v>
      </c>
      <c r="X138">
        <f t="shared" si="2"/>
        <v>1</v>
      </c>
    </row>
    <row r="139" spans="1:24">
      <c r="A139" s="3">
        <v>136</v>
      </c>
      <c r="B139" s="4" t="s">
        <v>273</v>
      </c>
      <c r="C139" s="8" t="s">
        <v>274</v>
      </c>
      <c r="K139">
        <v>1</v>
      </c>
      <c r="X139">
        <f t="shared" si="2"/>
        <v>1</v>
      </c>
    </row>
    <row r="140" spans="1:24">
      <c r="A140" s="3">
        <v>137</v>
      </c>
      <c r="B140" s="4" t="s">
        <v>275</v>
      </c>
      <c r="C140" s="8" t="s">
        <v>276</v>
      </c>
      <c r="K140">
        <v>1</v>
      </c>
      <c r="X140">
        <f t="shared" si="2"/>
        <v>1</v>
      </c>
    </row>
    <row r="141" spans="1:24">
      <c r="A141" s="3">
        <v>138</v>
      </c>
      <c r="B141" s="4" t="s">
        <v>277</v>
      </c>
      <c r="C141" s="8" t="s">
        <v>278</v>
      </c>
      <c r="K141">
        <v>1</v>
      </c>
      <c r="X141">
        <f t="shared" si="2"/>
        <v>1</v>
      </c>
    </row>
    <row r="142" spans="1:24">
      <c r="A142" s="3">
        <v>139</v>
      </c>
      <c r="B142" s="4" t="s">
        <v>279</v>
      </c>
      <c r="C142" s="8" t="s">
        <v>280</v>
      </c>
      <c r="K142">
        <v>1</v>
      </c>
      <c r="X142">
        <f t="shared" si="2"/>
        <v>1</v>
      </c>
    </row>
    <row r="143" spans="1:24">
      <c r="A143" s="3">
        <v>140</v>
      </c>
      <c r="B143" s="4" t="s">
        <v>281</v>
      </c>
      <c r="C143" s="8" t="s">
        <v>282</v>
      </c>
      <c r="K143">
        <v>1</v>
      </c>
      <c r="X143">
        <f t="shared" si="2"/>
        <v>1</v>
      </c>
    </row>
    <row r="144" spans="1:24">
      <c r="A144" s="3">
        <v>141</v>
      </c>
      <c r="B144" s="4" t="s">
        <v>283</v>
      </c>
      <c r="C144" s="8" t="s">
        <v>284</v>
      </c>
      <c r="K144">
        <v>1</v>
      </c>
      <c r="X144">
        <f t="shared" si="2"/>
        <v>1</v>
      </c>
    </row>
    <row r="145" spans="1:24">
      <c r="A145" s="3">
        <v>142</v>
      </c>
      <c r="B145" s="4" t="s">
        <v>285</v>
      </c>
      <c r="C145" s="8" t="s">
        <v>286</v>
      </c>
      <c r="K145">
        <v>1</v>
      </c>
      <c r="X145">
        <f t="shared" si="2"/>
        <v>1</v>
      </c>
    </row>
    <row r="146" spans="1:24">
      <c r="A146" s="3">
        <v>143</v>
      </c>
      <c r="B146" s="4" t="s">
        <v>287</v>
      </c>
      <c r="C146" s="8" t="s">
        <v>288</v>
      </c>
      <c r="L146">
        <v>1</v>
      </c>
      <c r="X146">
        <f t="shared" si="2"/>
        <v>1</v>
      </c>
    </row>
    <row r="147" spans="1:24">
      <c r="A147" s="3">
        <v>144</v>
      </c>
      <c r="B147" s="4" t="s">
        <v>289</v>
      </c>
      <c r="C147" s="8" t="s">
        <v>290</v>
      </c>
      <c r="L147">
        <v>1</v>
      </c>
      <c r="X147">
        <f t="shared" si="2"/>
        <v>1</v>
      </c>
    </row>
    <row r="148" spans="1:24">
      <c r="A148" s="3">
        <v>145</v>
      </c>
      <c r="B148" s="4" t="s">
        <v>291</v>
      </c>
      <c r="C148" s="8" t="s">
        <v>292</v>
      </c>
      <c r="L148">
        <v>1</v>
      </c>
      <c r="X148">
        <f t="shared" si="2"/>
        <v>1</v>
      </c>
    </row>
    <row r="149" spans="1:24">
      <c r="A149" s="3">
        <v>146</v>
      </c>
      <c r="B149" s="4" t="s">
        <v>293</v>
      </c>
      <c r="C149" s="8" t="s">
        <v>294</v>
      </c>
      <c r="L149">
        <v>1</v>
      </c>
      <c r="X149">
        <f t="shared" si="2"/>
        <v>1</v>
      </c>
    </row>
    <row r="150" spans="1:24">
      <c r="A150" s="3">
        <v>147</v>
      </c>
      <c r="B150" s="4" t="s">
        <v>295</v>
      </c>
      <c r="C150" s="8" t="s">
        <v>296</v>
      </c>
      <c r="L150">
        <v>1</v>
      </c>
      <c r="X150">
        <f t="shared" si="2"/>
        <v>1</v>
      </c>
    </row>
    <row r="151" spans="1:24">
      <c r="A151" s="3">
        <v>148</v>
      </c>
      <c r="B151" s="4" t="s">
        <v>297</v>
      </c>
      <c r="C151" s="8" t="s">
        <v>298</v>
      </c>
      <c r="L151">
        <v>1</v>
      </c>
      <c r="X151">
        <f t="shared" si="2"/>
        <v>1</v>
      </c>
    </row>
    <row r="152" spans="1:24">
      <c r="A152" s="3">
        <v>149</v>
      </c>
      <c r="B152" s="4" t="s">
        <v>299</v>
      </c>
      <c r="C152" s="8" t="s">
        <v>300</v>
      </c>
      <c r="L152">
        <v>1</v>
      </c>
      <c r="X152">
        <f t="shared" si="2"/>
        <v>1</v>
      </c>
    </row>
    <row r="153" spans="1:24">
      <c r="A153" s="3">
        <v>150</v>
      </c>
      <c r="B153" s="4" t="s">
        <v>301</v>
      </c>
      <c r="C153" s="8" t="s">
        <v>302</v>
      </c>
      <c r="L153">
        <v>1</v>
      </c>
      <c r="X153">
        <f t="shared" si="2"/>
        <v>1</v>
      </c>
    </row>
    <row r="154" spans="1:24">
      <c r="A154" s="3">
        <v>151</v>
      </c>
      <c r="B154" s="4" t="s">
        <v>303</v>
      </c>
      <c r="C154" s="8" t="s">
        <v>304</v>
      </c>
      <c r="L154">
        <v>1</v>
      </c>
      <c r="X154">
        <f t="shared" si="2"/>
        <v>1</v>
      </c>
    </row>
    <row r="155" spans="1:24">
      <c r="A155" s="3">
        <v>152</v>
      </c>
      <c r="B155" s="4" t="s">
        <v>305</v>
      </c>
      <c r="C155" s="8" t="s">
        <v>306</v>
      </c>
      <c r="L155">
        <v>1</v>
      </c>
      <c r="X155">
        <f t="shared" si="2"/>
        <v>1</v>
      </c>
    </row>
    <row r="156" spans="1:24">
      <c r="A156" s="3">
        <v>153</v>
      </c>
      <c r="B156" s="4" t="s">
        <v>307</v>
      </c>
      <c r="C156" s="8" t="s">
        <v>308</v>
      </c>
      <c r="L156">
        <v>1</v>
      </c>
      <c r="X156">
        <f t="shared" si="2"/>
        <v>1</v>
      </c>
    </row>
    <row r="157" spans="1:24">
      <c r="A157" s="3">
        <v>154</v>
      </c>
      <c r="B157" s="4" t="s">
        <v>309</v>
      </c>
      <c r="C157" s="8" t="s">
        <v>310</v>
      </c>
      <c r="L157">
        <v>1</v>
      </c>
      <c r="X157">
        <f t="shared" si="2"/>
        <v>1</v>
      </c>
    </row>
    <row r="158" spans="1:24">
      <c r="A158" s="3">
        <v>155</v>
      </c>
      <c r="B158" s="4" t="s">
        <v>311</v>
      </c>
      <c r="C158" s="8" t="s">
        <v>312</v>
      </c>
      <c r="L158">
        <v>1</v>
      </c>
      <c r="X158">
        <f t="shared" si="2"/>
        <v>1</v>
      </c>
    </row>
    <row r="159" spans="1:24">
      <c r="A159" s="3">
        <v>156</v>
      </c>
      <c r="B159" s="4" t="s">
        <v>313</v>
      </c>
      <c r="C159" s="8" t="s">
        <v>314</v>
      </c>
      <c r="L159">
        <v>1</v>
      </c>
      <c r="X159">
        <f t="shared" si="2"/>
        <v>1</v>
      </c>
    </row>
    <row r="160" spans="1:24">
      <c r="A160" s="3">
        <v>157</v>
      </c>
      <c r="B160" s="4" t="s">
        <v>315</v>
      </c>
      <c r="C160" s="8" t="s">
        <v>316</v>
      </c>
      <c r="M160">
        <v>1</v>
      </c>
      <c r="X160">
        <f t="shared" si="2"/>
        <v>1</v>
      </c>
    </row>
    <row r="161" spans="1:24">
      <c r="A161" s="3">
        <v>158</v>
      </c>
      <c r="B161" s="4" t="s">
        <v>317</v>
      </c>
      <c r="C161" s="8" t="s">
        <v>318</v>
      </c>
      <c r="M161">
        <v>1</v>
      </c>
      <c r="X161">
        <f t="shared" si="2"/>
        <v>1</v>
      </c>
    </row>
    <row r="162" spans="1:24">
      <c r="A162" s="3">
        <v>159</v>
      </c>
      <c r="B162" s="4" t="s">
        <v>319</v>
      </c>
      <c r="C162" s="8" t="s">
        <v>320</v>
      </c>
      <c r="M162">
        <v>1</v>
      </c>
      <c r="X162">
        <f t="shared" si="2"/>
        <v>1</v>
      </c>
    </row>
    <row r="163" spans="1:24">
      <c r="A163" s="3">
        <v>160</v>
      </c>
      <c r="B163" s="4" t="s">
        <v>321</v>
      </c>
      <c r="C163" s="8" t="s">
        <v>322</v>
      </c>
      <c r="M163">
        <v>1</v>
      </c>
      <c r="X163">
        <f t="shared" si="2"/>
        <v>1</v>
      </c>
    </row>
    <row r="164" spans="1:24">
      <c r="A164" s="3">
        <v>161</v>
      </c>
      <c r="B164" s="4" t="s">
        <v>323</v>
      </c>
      <c r="C164" s="8" t="s">
        <v>324</v>
      </c>
      <c r="M164">
        <v>1</v>
      </c>
      <c r="X164">
        <f t="shared" si="2"/>
        <v>1</v>
      </c>
    </row>
    <row r="165" spans="1:24">
      <c r="A165" s="3">
        <v>162</v>
      </c>
      <c r="B165" s="4" t="s">
        <v>325</v>
      </c>
      <c r="C165" s="8" t="s">
        <v>326</v>
      </c>
      <c r="M165">
        <v>1</v>
      </c>
      <c r="X165">
        <f t="shared" si="2"/>
        <v>1</v>
      </c>
    </row>
    <row r="166" spans="1:24">
      <c r="A166" s="3">
        <v>163</v>
      </c>
      <c r="B166" s="4" t="s">
        <v>327</v>
      </c>
      <c r="C166" s="8" t="s">
        <v>328</v>
      </c>
      <c r="M166">
        <v>1</v>
      </c>
      <c r="X166">
        <f t="shared" si="2"/>
        <v>1</v>
      </c>
    </row>
    <row r="167" spans="1:24">
      <c r="A167" s="3">
        <v>164</v>
      </c>
      <c r="B167" s="4" t="s">
        <v>329</v>
      </c>
      <c r="C167" s="8" t="s">
        <v>330</v>
      </c>
      <c r="M167">
        <v>1</v>
      </c>
      <c r="X167">
        <f t="shared" si="2"/>
        <v>1</v>
      </c>
    </row>
    <row r="168" spans="1:24">
      <c r="A168" s="3">
        <v>165</v>
      </c>
      <c r="B168" s="4" t="s">
        <v>331</v>
      </c>
      <c r="C168" s="8" t="s">
        <v>332</v>
      </c>
      <c r="M168">
        <v>1</v>
      </c>
      <c r="X168">
        <f t="shared" si="2"/>
        <v>1</v>
      </c>
    </row>
    <row r="169" spans="1:24">
      <c r="A169" s="3">
        <v>166</v>
      </c>
      <c r="B169" s="4" t="s">
        <v>333</v>
      </c>
      <c r="C169" s="8" t="s">
        <v>334</v>
      </c>
      <c r="M169">
        <v>1</v>
      </c>
      <c r="X169">
        <f t="shared" si="2"/>
        <v>1</v>
      </c>
    </row>
    <row r="170" spans="1:24">
      <c r="A170" s="3">
        <v>167</v>
      </c>
      <c r="B170" s="4" t="s">
        <v>335</v>
      </c>
      <c r="C170" s="8" t="s">
        <v>336</v>
      </c>
      <c r="M170">
        <v>1</v>
      </c>
      <c r="X170">
        <f t="shared" si="2"/>
        <v>1</v>
      </c>
    </row>
    <row r="171" spans="1:24">
      <c r="A171" s="3">
        <v>168</v>
      </c>
      <c r="B171" s="4" t="s">
        <v>337</v>
      </c>
      <c r="C171" s="8" t="s">
        <v>338</v>
      </c>
      <c r="M171">
        <v>1</v>
      </c>
      <c r="X171">
        <f t="shared" si="2"/>
        <v>1</v>
      </c>
    </row>
    <row r="172" spans="1:24">
      <c r="A172" s="3">
        <v>169</v>
      </c>
      <c r="B172" s="4" t="s">
        <v>339</v>
      </c>
      <c r="C172" s="8" t="s">
        <v>340</v>
      </c>
      <c r="O172">
        <v>1</v>
      </c>
      <c r="X172">
        <f t="shared" si="2"/>
        <v>1</v>
      </c>
    </row>
    <row r="173" spans="1:24">
      <c r="A173" s="3">
        <v>170</v>
      </c>
      <c r="B173" s="4" t="s">
        <v>341</v>
      </c>
      <c r="C173" s="8" t="s">
        <v>342</v>
      </c>
      <c r="O173">
        <v>1</v>
      </c>
      <c r="X173">
        <f t="shared" si="2"/>
        <v>1</v>
      </c>
    </row>
    <row r="174" spans="1:24">
      <c r="A174" s="3">
        <v>171</v>
      </c>
      <c r="B174" s="4" t="s">
        <v>343</v>
      </c>
      <c r="C174" s="8" t="s">
        <v>344</v>
      </c>
      <c r="O174">
        <v>1</v>
      </c>
      <c r="X174">
        <f t="shared" si="2"/>
        <v>1</v>
      </c>
    </row>
    <row r="175" spans="1:24">
      <c r="A175" s="3">
        <v>172</v>
      </c>
      <c r="B175" s="4" t="s">
        <v>345</v>
      </c>
      <c r="C175" s="8" t="s">
        <v>346</v>
      </c>
      <c r="O175">
        <v>1</v>
      </c>
      <c r="X175">
        <f t="shared" si="2"/>
        <v>1</v>
      </c>
    </row>
    <row r="176" spans="1:24">
      <c r="A176" s="3">
        <v>173</v>
      </c>
      <c r="B176" s="4" t="s">
        <v>347</v>
      </c>
      <c r="C176" s="8" t="s">
        <v>348</v>
      </c>
      <c r="O176">
        <v>1</v>
      </c>
      <c r="X176">
        <f t="shared" si="2"/>
        <v>1</v>
      </c>
    </row>
    <row r="177" spans="1:24">
      <c r="A177" s="3">
        <v>174</v>
      </c>
      <c r="B177" s="4" t="s">
        <v>349</v>
      </c>
      <c r="C177" s="8" t="s">
        <v>350</v>
      </c>
      <c r="O177">
        <v>1</v>
      </c>
      <c r="X177">
        <f t="shared" si="2"/>
        <v>1</v>
      </c>
    </row>
    <row r="178" spans="1:24">
      <c r="A178" s="3">
        <v>175</v>
      </c>
      <c r="B178" s="4" t="s">
        <v>351</v>
      </c>
      <c r="C178" s="8" t="s">
        <v>352</v>
      </c>
      <c r="O178">
        <v>1</v>
      </c>
      <c r="X178">
        <f t="shared" si="2"/>
        <v>1</v>
      </c>
    </row>
    <row r="179" spans="1:24">
      <c r="A179" s="3">
        <v>176</v>
      </c>
      <c r="B179" s="4" t="s">
        <v>353</v>
      </c>
      <c r="C179" s="8" t="s">
        <v>354</v>
      </c>
      <c r="O179">
        <v>1</v>
      </c>
      <c r="X179">
        <f t="shared" si="2"/>
        <v>1</v>
      </c>
    </row>
    <row r="180" spans="1:24">
      <c r="A180" s="3">
        <v>177</v>
      </c>
      <c r="B180" s="4" t="s">
        <v>355</v>
      </c>
      <c r="C180" s="8" t="s">
        <v>356</v>
      </c>
      <c r="O180">
        <v>1</v>
      </c>
      <c r="X180">
        <f t="shared" si="2"/>
        <v>1</v>
      </c>
    </row>
    <row r="181" spans="1:24">
      <c r="A181" s="3">
        <v>178</v>
      </c>
      <c r="B181" s="4" t="s">
        <v>357</v>
      </c>
      <c r="C181" s="8" t="s">
        <v>358</v>
      </c>
      <c r="O181">
        <v>1</v>
      </c>
      <c r="X181">
        <f t="shared" si="2"/>
        <v>1</v>
      </c>
    </row>
    <row r="182" spans="1:24">
      <c r="A182" s="3">
        <v>179</v>
      </c>
      <c r="B182" s="4" t="s">
        <v>359</v>
      </c>
      <c r="C182" s="8" t="s">
        <v>360</v>
      </c>
      <c r="O182">
        <v>1</v>
      </c>
      <c r="X182">
        <f t="shared" si="2"/>
        <v>1</v>
      </c>
    </row>
    <row r="183" spans="1:24">
      <c r="A183" s="3">
        <v>180</v>
      </c>
      <c r="B183" s="4" t="s">
        <v>361</v>
      </c>
      <c r="C183" s="8" t="s">
        <v>362</v>
      </c>
      <c r="O183">
        <v>1</v>
      </c>
      <c r="X183">
        <f t="shared" si="2"/>
        <v>1</v>
      </c>
    </row>
    <row r="184" spans="1:24">
      <c r="A184" s="3">
        <v>181</v>
      </c>
      <c r="B184" s="4" t="s">
        <v>363</v>
      </c>
      <c r="C184" s="8" t="s">
        <v>364</v>
      </c>
      <c r="O184">
        <v>1</v>
      </c>
      <c r="X184">
        <f t="shared" si="2"/>
        <v>1</v>
      </c>
    </row>
    <row r="185" spans="1:24">
      <c r="A185" s="3">
        <v>182</v>
      </c>
      <c r="B185" s="4" t="s">
        <v>365</v>
      </c>
      <c r="C185" s="8" t="s">
        <v>366</v>
      </c>
      <c r="O185">
        <v>1</v>
      </c>
      <c r="X185">
        <f t="shared" si="2"/>
        <v>1</v>
      </c>
    </row>
    <row r="186" spans="1:24">
      <c r="A186" s="3">
        <v>183</v>
      </c>
      <c r="B186" s="4" t="s">
        <v>367</v>
      </c>
      <c r="C186" s="8" t="s">
        <v>368</v>
      </c>
      <c r="O186">
        <v>1</v>
      </c>
      <c r="X186">
        <f t="shared" si="2"/>
        <v>1</v>
      </c>
    </row>
    <row r="187" spans="1:24">
      <c r="A187" s="3">
        <v>184</v>
      </c>
      <c r="B187" s="4" t="s">
        <v>369</v>
      </c>
      <c r="C187" s="8" t="s">
        <v>370</v>
      </c>
      <c r="O187">
        <v>1</v>
      </c>
      <c r="X187">
        <f t="shared" si="2"/>
        <v>1</v>
      </c>
    </row>
    <row r="188" spans="1:24">
      <c r="A188" s="3">
        <v>185</v>
      </c>
      <c r="B188" s="4" t="s">
        <v>371</v>
      </c>
      <c r="C188" s="8" t="s">
        <v>372</v>
      </c>
      <c r="O188">
        <v>1</v>
      </c>
      <c r="X188">
        <f t="shared" si="2"/>
        <v>1</v>
      </c>
    </row>
    <row r="189" spans="1:24">
      <c r="A189" s="3">
        <v>186</v>
      </c>
      <c r="B189" s="4" t="s">
        <v>373</v>
      </c>
      <c r="C189" s="8" t="s">
        <v>374</v>
      </c>
      <c r="O189">
        <v>1</v>
      </c>
      <c r="X189">
        <f t="shared" si="2"/>
        <v>1</v>
      </c>
    </row>
    <row r="190" spans="1:24">
      <c r="A190" s="3">
        <v>187</v>
      </c>
      <c r="B190" s="4" t="s">
        <v>375</v>
      </c>
      <c r="C190" s="8" t="s">
        <v>376</v>
      </c>
      <c r="O190">
        <v>1</v>
      </c>
      <c r="X190">
        <f t="shared" si="2"/>
        <v>1</v>
      </c>
    </row>
    <row r="191" spans="1:24">
      <c r="A191" s="3">
        <v>188</v>
      </c>
      <c r="B191" s="4" t="s">
        <v>377</v>
      </c>
      <c r="C191" s="8" t="s">
        <v>378</v>
      </c>
      <c r="O191">
        <v>1</v>
      </c>
      <c r="X191">
        <f t="shared" si="2"/>
        <v>1</v>
      </c>
    </row>
    <row r="192" spans="1:24">
      <c r="A192" s="3">
        <v>189</v>
      </c>
      <c r="B192" s="4" t="s">
        <v>379</v>
      </c>
      <c r="C192" s="8" t="s">
        <v>380</v>
      </c>
      <c r="O192">
        <v>1</v>
      </c>
      <c r="X192">
        <f t="shared" si="2"/>
        <v>1</v>
      </c>
    </row>
    <row r="193" spans="1:24">
      <c r="A193" s="3">
        <v>190</v>
      </c>
      <c r="B193" s="4" t="s">
        <v>381</v>
      </c>
      <c r="C193" s="8" t="s">
        <v>382</v>
      </c>
      <c r="O193">
        <v>1</v>
      </c>
      <c r="X193">
        <f t="shared" si="2"/>
        <v>1</v>
      </c>
    </row>
    <row r="194" spans="1:24">
      <c r="A194" s="3">
        <v>191</v>
      </c>
      <c r="B194" s="4" t="s">
        <v>383</v>
      </c>
      <c r="C194" s="8" t="s">
        <v>384</v>
      </c>
      <c r="O194">
        <v>1</v>
      </c>
      <c r="X194">
        <f t="shared" si="2"/>
        <v>1</v>
      </c>
    </row>
    <row r="195" spans="1:24">
      <c r="A195" s="3">
        <v>192</v>
      </c>
      <c r="B195" s="4" t="s">
        <v>385</v>
      </c>
      <c r="C195" s="8" t="s">
        <v>386</v>
      </c>
      <c r="O195">
        <v>1</v>
      </c>
      <c r="X195">
        <f t="shared" si="2"/>
        <v>1</v>
      </c>
    </row>
    <row r="196" spans="1:24">
      <c r="A196" s="3">
        <v>193</v>
      </c>
      <c r="B196" s="4" t="s">
        <v>387</v>
      </c>
      <c r="C196" s="8" t="s">
        <v>388</v>
      </c>
      <c r="O196">
        <v>1</v>
      </c>
      <c r="X196">
        <f t="shared" ref="X196:X259" si="3">SUM(D196:W196)</f>
        <v>1</v>
      </c>
    </row>
    <row r="197" spans="1:24">
      <c r="A197" s="3">
        <v>194</v>
      </c>
      <c r="B197" s="4" t="s">
        <v>389</v>
      </c>
      <c r="C197" s="8" t="s">
        <v>390</v>
      </c>
      <c r="O197">
        <v>1</v>
      </c>
      <c r="X197">
        <f t="shared" si="3"/>
        <v>1</v>
      </c>
    </row>
    <row r="198" spans="1:24">
      <c r="A198" s="3">
        <v>195</v>
      </c>
      <c r="B198" s="4" t="s">
        <v>391</v>
      </c>
      <c r="C198" s="8" t="s">
        <v>392</v>
      </c>
      <c r="O198">
        <v>1</v>
      </c>
      <c r="X198">
        <f t="shared" si="3"/>
        <v>1</v>
      </c>
    </row>
    <row r="199" spans="1:24">
      <c r="A199" s="3">
        <v>196</v>
      </c>
      <c r="B199" s="4" t="s">
        <v>393</v>
      </c>
      <c r="C199" s="8" t="s">
        <v>394</v>
      </c>
      <c r="O199">
        <v>1</v>
      </c>
      <c r="X199">
        <f t="shared" si="3"/>
        <v>1</v>
      </c>
    </row>
    <row r="200" spans="1:24">
      <c r="A200" s="3">
        <v>197</v>
      </c>
      <c r="B200" s="4" t="s">
        <v>395</v>
      </c>
      <c r="C200" s="8" t="s">
        <v>396</v>
      </c>
      <c r="O200">
        <v>1</v>
      </c>
      <c r="X200">
        <f t="shared" si="3"/>
        <v>1</v>
      </c>
    </row>
    <row r="201" spans="1:24">
      <c r="A201" s="3">
        <v>198</v>
      </c>
      <c r="B201" s="4" t="s">
        <v>397</v>
      </c>
      <c r="C201" s="8" t="s">
        <v>398</v>
      </c>
      <c r="O201">
        <v>1</v>
      </c>
      <c r="X201">
        <f t="shared" si="3"/>
        <v>1</v>
      </c>
    </row>
    <row r="202" spans="1:24">
      <c r="A202" s="3">
        <v>199</v>
      </c>
      <c r="B202" s="4" t="s">
        <v>399</v>
      </c>
      <c r="C202" s="8" t="s">
        <v>400</v>
      </c>
      <c r="O202">
        <v>1</v>
      </c>
      <c r="X202">
        <f t="shared" si="3"/>
        <v>1</v>
      </c>
    </row>
    <row r="203" spans="1:24">
      <c r="A203" s="3">
        <v>200</v>
      </c>
      <c r="B203" s="4" t="s">
        <v>401</v>
      </c>
      <c r="C203" s="8" t="s">
        <v>402</v>
      </c>
      <c r="O203">
        <v>1</v>
      </c>
      <c r="X203">
        <f t="shared" si="3"/>
        <v>1</v>
      </c>
    </row>
    <row r="204" spans="1:24">
      <c r="A204" s="3">
        <v>201</v>
      </c>
      <c r="B204" s="4" t="s">
        <v>403</v>
      </c>
      <c r="C204" s="8" t="s">
        <v>404</v>
      </c>
      <c r="O204">
        <v>1</v>
      </c>
      <c r="X204">
        <f t="shared" si="3"/>
        <v>1</v>
      </c>
    </row>
    <row r="205" spans="1:24">
      <c r="A205" s="3">
        <v>202</v>
      </c>
      <c r="B205" s="4" t="s">
        <v>405</v>
      </c>
      <c r="C205" s="8" t="s">
        <v>406</v>
      </c>
      <c r="O205">
        <v>1</v>
      </c>
      <c r="X205">
        <f t="shared" si="3"/>
        <v>1</v>
      </c>
    </row>
    <row r="206" spans="1:24">
      <c r="A206" s="3">
        <v>203</v>
      </c>
      <c r="B206" s="4" t="s">
        <v>407</v>
      </c>
      <c r="C206" s="8" t="s">
        <v>408</v>
      </c>
      <c r="O206">
        <v>1</v>
      </c>
      <c r="X206">
        <f t="shared" si="3"/>
        <v>1</v>
      </c>
    </row>
    <row r="207" spans="1:24">
      <c r="A207" s="3">
        <v>204</v>
      </c>
      <c r="B207" s="4" t="s">
        <v>409</v>
      </c>
      <c r="C207" s="8" t="s">
        <v>410</v>
      </c>
      <c r="O207">
        <v>1</v>
      </c>
      <c r="X207">
        <f t="shared" si="3"/>
        <v>1</v>
      </c>
    </row>
    <row r="208" spans="1:24">
      <c r="A208" s="3">
        <v>205</v>
      </c>
      <c r="B208" s="4" t="s">
        <v>411</v>
      </c>
      <c r="C208" s="8" t="s">
        <v>412</v>
      </c>
      <c r="O208">
        <v>1</v>
      </c>
      <c r="X208">
        <f t="shared" si="3"/>
        <v>1</v>
      </c>
    </row>
    <row r="209" spans="1:24">
      <c r="A209" s="3">
        <v>206</v>
      </c>
      <c r="B209" s="4" t="s">
        <v>413</v>
      </c>
      <c r="C209" s="8" t="s">
        <v>414</v>
      </c>
      <c r="O209">
        <v>1</v>
      </c>
      <c r="X209">
        <f t="shared" si="3"/>
        <v>1</v>
      </c>
    </row>
    <row r="210" spans="1:24">
      <c r="A210" s="3">
        <v>207</v>
      </c>
      <c r="B210" s="4" t="s">
        <v>415</v>
      </c>
      <c r="C210" s="8" t="s">
        <v>416</v>
      </c>
      <c r="O210">
        <v>1</v>
      </c>
      <c r="X210">
        <f t="shared" si="3"/>
        <v>1</v>
      </c>
    </row>
    <row r="211" spans="1:24">
      <c r="A211" s="3">
        <v>208</v>
      </c>
      <c r="B211" s="4" t="s">
        <v>417</v>
      </c>
      <c r="C211" s="8" t="s">
        <v>418</v>
      </c>
      <c r="O211">
        <v>1</v>
      </c>
      <c r="X211">
        <f t="shared" si="3"/>
        <v>1</v>
      </c>
    </row>
    <row r="212" spans="1:24">
      <c r="A212" s="3">
        <v>209</v>
      </c>
      <c r="B212" s="4" t="s">
        <v>419</v>
      </c>
      <c r="C212" s="8" t="s">
        <v>420</v>
      </c>
      <c r="O212">
        <v>1</v>
      </c>
      <c r="X212">
        <f t="shared" si="3"/>
        <v>1</v>
      </c>
    </row>
    <row r="213" spans="1:24">
      <c r="A213" s="3">
        <v>210</v>
      </c>
      <c r="B213" s="4" t="s">
        <v>421</v>
      </c>
      <c r="C213" s="8" t="s">
        <v>422</v>
      </c>
      <c r="O213">
        <v>1</v>
      </c>
      <c r="X213">
        <f t="shared" si="3"/>
        <v>1</v>
      </c>
    </row>
    <row r="214" spans="1:24">
      <c r="A214" s="3">
        <v>211</v>
      </c>
      <c r="B214" s="4" t="s">
        <v>423</v>
      </c>
      <c r="C214" s="8" t="s">
        <v>424</v>
      </c>
      <c r="O214">
        <v>1</v>
      </c>
      <c r="X214">
        <f t="shared" si="3"/>
        <v>1</v>
      </c>
    </row>
    <row r="215" spans="1:24">
      <c r="A215" s="3">
        <v>212</v>
      </c>
      <c r="B215" s="4" t="s">
        <v>425</v>
      </c>
      <c r="C215" s="8" t="s">
        <v>426</v>
      </c>
      <c r="O215">
        <v>1</v>
      </c>
      <c r="X215">
        <f t="shared" si="3"/>
        <v>1</v>
      </c>
    </row>
    <row r="216" spans="1:24">
      <c r="A216" s="3">
        <v>213</v>
      </c>
      <c r="B216" s="4" t="s">
        <v>427</v>
      </c>
      <c r="C216" s="8" t="s">
        <v>428</v>
      </c>
      <c r="O216">
        <v>1</v>
      </c>
      <c r="X216">
        <f t="shared" si="3"/>
        <v>1</v>
      </c>
    </row>
    <row r="217" spans="1:24">
      <c r="A217" s="3">
        <v>214</v>
      </c>
      <c r="B217" s="4" t="s">
        <v>429</v>
      </c>
      <c r="C217" s="8" t="s">
        <v>430</v>
      </c>
      <c r="O217">
        <v>1</v>
      </c>
      <c r="X217">
        <f t="shared" si="3"/>
        <v>1</v>
      </c>
    </row>
    <row r="218" spans="1:24">
      <c r="A218" s="3">
        <v>215</v>
      </c>
      <c r="B218" s="4" t="s">
        <v>431</v>
      </c>
      <c r="C218" s="8" t="s">
        <v>432</v>
      </c>
      <c r="O218">
        <v>1</v>
      </c>
      <c r="X218">
        <f t="shared" si="3"/>
        <v>1</v>
      </c>
    </row>
    <row r="219" spans="1:24">
      <c r="A219" s="3">
        <v>216</v>
      </c>
      <c r="B219" s="4" t="s">
        <v>433</v>
      </c>
      <c r="C219" s="8" t="s">
        <v>434</v>
      </c>
      <c r="O219">
        <v>1</v>
      </c>
      <c r="X219">
        <f t="shared" si="3"/>
        <v>1</v>
      </c>
    </row>
    <row r="220" spans="1:24">
      <c r="A220" s="3">
        <v>217</v>
      </c>
      <c r="B220" s="4" t="s">
        <v>435</v>
      </c>
      <c r="C220" s="8" t="s">
        <v>436</v>
      </c>
      <c r="O220">
        <v>1</v>
      </c>
      <c r="X220">
        <f t="shared" si="3"/>
        <v>1</v>
      </c>
    </row>
    <row r="221" spans="1:24">
      <c r="A221" s="3">
        <v>218</v>
      </c>
      <c r="B221" s="4" t="s">
        <v>437</v>
      </c>
      <c r="C221" s="8" t="s">
        <v>438</v>
      </c>
      <c r="O221">
        <v>1</v>
      </c>
      <c r="X221">
        <f t="shared" si="3"/>
        <v>1</v>
      </c>
    </row>
    <row r="222" spans="1:24">
      <c r="A222" s="3">
        <v>219</v>
      </c>
      <c r="B222" s="4" t="s">
        <v>439</v>
      </c>
      <c r="C222" s="8" t="s">
        <v>440</v>
      </c>
      <c r="O222">
        <v>1</v>
      </c>
      <c r="X222">
        <f t="shared" si="3"/>
        <v>1</v>
      </c>
    </row>
    <row r="223" spans="1:24">
      <c r="A223" s="3">
        <v>220</v>
      </c>
      <c r="B223" s="4" t="s">
        <v>441</v>
      </c>
      <c r="C223" s="8" t="s">
        <v>442</v>
      </c>
      <c r="O223">
        <v>1</v>
      </c>
      <c r="X223">
        <f t="shared" si="3"/>
        <v>1</v>
      </c>
    </row>
    <row r="224" spans="1:24">
      <c r="A224" s="3">
        <v>221</v>
      </c>
      <c r="B224" s="4" t="s">
        <v>443</v>
      </c>
      <c r="C224" s="8" t="s">
        <v>444</v>
      </c>
      <c r="O224">
        <v>1</v>
      </c>
      <c r="X224">
        <f t="shared" si="3"/>
        <v>1</v>
      </c>
    </row>
    <row r="225" spans="1:24">
      <c r="A225" s="3">
        <v>222</v>
      </c>
      <c r="B225" s="4" t="s">
        <v>445</v>
      </c>
      <c r="C225" s="8" t="s">
        <v>446</v>
      </c>
      <c r="O225">
        <v>1</v>
      </c>
      <c r="X225">
        <f t="shared" si="3"/>
        <v>1</v>
      </c>
    </row>
    <row r="226" spans="1:24">
      <c r="A226" s="3">
        <v>223</v>
      </c>
      <c r="B226" s="4" t="s">
        <v>447</v>
      </c>
      <c r="C226" s="8" t="s">
        <v>448</v>
      </c>
      <c r="O226">
        <v>1</v>
      </c>
      <c r="X226">
        <f t="shared" si="3"/>
        <v>1</v>
      </c>
    </row>
    <row r="227" spans="1:24">
      <c r="A227" s="3">
        <v>224</v>
      </c>
      <c r="B227" s="4" t="s">
        <v>449</v>
      </c>
      <c r="C227" s="8" t="s">
        <v>450</v>
      </c>
      <c r="O227">
        <v>1</v>
      </c>
      <c r="X227">
        <f t="shared" si="3"/>
        <v>1</v>
      </c>
    </row>
    <row r="228" spans="1:24">
      <c r="A228" s="3">
        <v>225</v>
      </c>
      <c r="B228" s="4" t="s">
        <v>451</v>
      </c>
      <c r="C228" s="8" t="s">
        <v>452</v>
      </c>
      <c r="O228">
        <v>1</v>
      </c>
      <c r="X228">
        <f t="shared" si="3"/>
        <v>1</v>
      </c>
    </row>
    <row r="229" spans="1:24">
      <c r="A229" s="3">
        <v>226</v>
      </c>
      <c r="B229" s="4" t="s">
        <v>453</v>
      </c>
      <c r="C229" s="8" t="s">
        <v>454</v>
      </c>
      <c r="O229">
        <v>1</v>
      </c>
      <c r="X229">
        <f t="shared" si="3"/>
        <v>1</v>
      </c>
    </row>
    <row r="230" spans="1:24">
      <c r="A230" s="3">
        <v>227</v>
      </c>
      <c r="B230" s="4" t="s">
        <v>455</v>
      </c>
      <c r="C230" s="8" t="s">
        <v>456</v>
      </c>
      <c r="O230">
        <v>1</v>
      </c>
      <c r="X230">
        <f t="shared" si="3"/>
        <v>1</v>
      </c>
    </row>
    <row r="231" spans="1:24">
      <c r="A231" s="3">
        <v>228</v>
      </c>
      <c r="B231" s="4" t="s">
        <v>457</v>
      </c>
      <c r="C231" s="8" t="s">
        <v>458</v>
      </c>
      <c r="O231">
        <v>1</v>
      </c>
      <c r="X231">
        <f t="shared" si="3"/>
        <v>1</v>
      </c>
    </row>
    <row r="232" spans="1:24">
      <c r="A232" s="3">
        <v>229</v>
      </c>
      <c r="B232" s="4" t="s">
        <v>459</v>
      </c>
      <c r="C232" s="8" t="s">
        <v>460</v>
      </c>
      <c r="O232">
        <v>1</v>
      </c>
      <c r="X232">
        <f t="shared" si="3"/>
        <v>1</v>
      </c>
    </row>
    <row r="233" spans="1:24">
      <c r="A233" s="3">
        <v>230</v>
      </c>
      <c r="B233" s="4" t="s">
        <v>461</v>
      </c>
      <c r="C233" s="8" t="s">
        <v>462</v>
      </c>
      <c r="O233">
        <v>1</v>
      </c>
      <c r="X233">
        <f t="shared" si="3"/>
        <v>1</v>
      </c>
    </row>
    <row r="234" spans="1:24">
      <c r="A234" s="3">
        <v>231</v>
      </c>
      <c r="B234" s="4" t="s">
        <v>463</v>
      </c>
      <c r="C234" s="8" t="s">
        <v>464</v>
      </c>
      <c r="O234">
        <v>1</v>
      </c>
      <c r="X234">
        <f t="shared" si="3"/>
        <v>1</v>
      </c>
    </row>
    <row r="235" spans="1:24">
      <c r="A235" s="3">
        <v>232</v>
      </c>
      <c r="B235" s="4" t="s">
        <v>465</v>
      </c>
      <c r="C235" s="8" t="s">
        <v>466</v>
      </c>
      <c r="N235">
        <v>1</v>
      </c>
      <c r="X235">
        <f t="shared" si="3"/>
        <v>1</v>
      </c>
    </row>
    <row r="236" spans="1:24">
      <c r="A236" s="3">
        <v>233</v>
      </c>
      <c r="B236" s="4" t="s">
        <v>467</v>
      </c>
      <c r="C236" s="8" t="s">
        <v>468</v>
      </c>
      <c r="N236">
        <v>1</v>
      </c>
      <c r="X236">
        <f t="shared" si="3"/>
        <v>1</v>
      </c>
    </row>
    <row r="237" spans="1:24">
      <c r="A237" s="3">
        <v>234</v>
      </c>
      <c r="B237" s="4" t="s">
        <v>469</v>
      </c>
      <c r="C237" s="8" t="s">
        <v>470</v>
      </c>
      <c r="N237">
        <v>1</v>
      </c>
      <c r="X237">
        <f t="shared" si="3"/>
        <v>1</v>
      </c>
    </row>
    <row r="238" spans="1:24">
      <c r="A238" s="3">
        <v>235</v>
      </c>
      <c r="B238" s="4" t="s">
        <v>471</v>
      </c>
      <c r="C238" s="8" t="s">
        <v>472</v>
      </c>
      <c r="N238">
        <v>1</v>
      </c>
      <c r="X238">
        <f t="shared" si="3"/>
        <v>1</v>
      </c>
    </row>
    <row r="239" spans="1:24">
      <c r="A239" s="3">
        <v>236</v>
      </c>
      <c r="B239" s="4" t="s">
        <v>473</v>
      </c>
      <c r="C239" s="8" t="s">
        <v>474</v>
      </c>
      <c r="N239">
        <v>1</v>
      </c>
      <c r="X239">
        <f t="shared" si="3"/>
        <v>1</v>
      </c>
    </row>
    <row r="240" spans="1:24">
      <c r="A240" s="3">
        <v>237</v>
      </c>
      <c r="B240" s="4" t="s">
        <v>475</v>
      </c>
      <c r="C240" s="8" t="s">
        <v>476</v>
      </c>
      <c r="N240">
        <v>1</v>
      </c>
      <c r="X240">
        <f t="shared" si="3"/>
        <v>1</v>
      </c>
    </row>
    <row r="241" spans="1:24">
      <c r="A241" s="3">
        <v>238</v>
      </c>
      <c r="B241" s="4" t="s">
        <v>477</v>
      </c>
      <c r="C241" s="8" t="s">
        <v>478</v>
      </c>
      <c r="N241">
        <v>1</v>
      </c>
      <c r="X241">
        <f t="shared" si="3"/>
        <v>1</v>
      </c>
    </row>
    <row r="242" spans="1:24">
      <c r="A242" s="3">
        <v>239</v>
      </c>
      <c r="B242" s="4" t="s">
        <v>479</v>
      </c>
      <c r="C242" s="8" t="s">
        <v>480</v>
      </c>
      <c r="N242">
        <v>1</v>
      </c>
      <c r="X242">
        <f t="shared" si="3"/>
        <v>1</v>
      </c>
    </row>
    <row r="243" spans="1:24">
      <c r="A243" s="3">
        <v>240</v>
      </c>
      <c r="B243" s="4" t="s">
        <v>481</v>
      </c>
      <c r="C243" s="8" t="s">
        <v>482</v>
      </c>
      <c r="N243">
        <v>1</v>
      </c>
      <c r="X243">
        <f t="shared" si="3"/>
        <v>1</v>
      </c>
    </row>
    <row r="244" spans="1:24">
      <c r="A244" s="3">
        <v>241</v>
      </c>
      <c r="B244" s="4" t="s">
        <v>483</v>
      </c>
      <c r="C244" s="8" t="s">
        <v>484</v>
      </c>
      <c r="N244">
        <v>1</v>
      </c>
      <c r="X244">
        <f t="shared" si="3"/>
        <v>1</v>
      </c>
    </row>
    <row r="245" spans="1:24">
      <c r="A245" s="3">
        <v>242</v>
      </c>
      <c r="B245" s="4" t="s">
        <v>485</v>
      </c>
      <c r="C245" s="8" t="s">
        <v>486</v>
      </c>
      <c r="N245">
        <v>1</v>
      </c>
      <c r="X245">
        <f t="shared" si="3"/>
        <v>1</v>
      </c>
    </row>
    <row r="246" spans="1:24">
      <c r="A246" s="3">
        <v>243</v>
      </c>
      <c r="B246" s="4" t="s">
        <v>487</v>
      </c>
      <c r="C246" s="8" t="s">
        <v>488</v>
      </c>
      <c r="N246">
        <v>1</v>
      </c>
      <c r="X246">
        <f t="shared" si="3"/>
        <v>1</v>
      </c>
    </row>
    <row r="247" spans="1:24">
      <c r="A247" s="3">
        <v>244</v>
      </c>
      <c r="B247" s="4" t="s">
        <v>489</v>
      </c>
      <c r="C247" s="8" t="s">
        <v>490</v>
      </c>
      <c r="N247">
        <v>1</v>
      </c>
      <c r="X247">
        <f t="shared" si="3"/>
        <v>1</v>
      </c>
    </row>
    <row r="248" spans="1:24">
      <c r="A248" s="3">
        <v>245</v>
      </c>
      <c r="B248" s="4" t="s">
        <v>491</v>
      </c>
      <c r="C248" s="8" t="s">
        <v>492</v>
      </c>
      <c r="N248">
        <v>1</v>
      </c>
      <c r="X248">
        <f t="shared" si="3"/>
        <v>1</v>
      </c>
    </row>
    <row r="249" spans="1:24">
      <c r="A249" s="3">
        <v>246</v>
      </c>
      <c r="B249" s="4" t="s">
        <v>493</v>
      </c>
      <c r="C249" s="8" t="s">
        <v>494</v>
      </c>
      <c r="N249">
        <v>1</v>
      </c>
      <c r="X249">
        <f t="shared" si="3"/>
        <v>1</v>
      </c>
    </row>
    <row r="250" spans="1:24">
      <c r="A250" s="3">
        <v>247</v>
      </c>
      <c r="B250" s="4" t="s">
        <v>495</v>
      </c>
      <c r="C250" s="8" t="s">
        <v>496</v>
      </c>
      <c r="O250">
        <v>1</v>
      </c>
      <c r="X250">
        <f t="shared" si="3"/>
        <v>1</v>
      </c>
    </row>
    <row r="251" spans="1:24">
      <c r="A251" s="3">
        <v>248</v>
      </c>
      <c r="B251" s="4" t="s">
        <v>497</v>
      </c>
      <c r="C251" s="8" t="s">
        <v>498</v>
      </c>
      <c r="O251">
        <v>1</v>
      </c>
      <c r="X251">
        <f t="shared" si="3"/>
        <v>1</v>
      </c>
    </row>
    <row r="252" spans="1:24">
      <c r="A252" s="3">
        <v>249</v>
      </c>
      <c r="B252" s="4" t="s">
        <v>499</v>
      </c>
      <c r="C252" s="8" t="s">
        <v>500</v>
      </c>
      <c r="O252">
        <v>1</v>
      </c>
      <c r="X252">
        <f t="shared" si="3"/>
        <v>1</v>
      </c>
    </row>
    <row r="253" spans="1:24">
      <c r="A253" s="3">
        <v>250</v>
      </c>
      <c r="B253" s="4" t="s">
        <v>501</v>
      </c>
      <c r="C253" s="8" t="s">
        <v>502</v>
      </c>
      <c r="O253">
        <v>1</v>
      </c>
      <c r="X253">
        <f t="shared" si="3"/>
        <v>1</v>
      </c>
    </row>
    <row r="254" spans="1:24">
      <c r="A254" s="3">
        <v>251</v>
      </c>
      <c r="B254" s="4" t="s">
        <v>503</v>
      </c>
      <c r="C254" s="8" t="s">
        <v>504</v>
      </c>
      <c r="O254">
        <v>1</v>
      </c>
      <c r="X254">
        <f t="shared" si="3"/>
        <v>1</v>
      </c>
    </row>
    <row r="255" spans="1:24">
      <c r="A255" s="3">
        <v>252</v>
      </c>
      <c r="B255" s="4" t="s">
        <v>505</v>
      </c>
      <c r="C255" s="8" t="s">
        <v>506</v>
      </c>
      <c r="O255">
        <v>1</v>
      </c>
      <c r="X255">
        <f t="shared" si="3"/>
        <v>1</v>
      </c>
    </row>
    <row r="256" spans="1:24">
      <c r="A256" s="3">
        <v>253</v>
      </c>
      <c r="B256" s="4" t="s">
        <v>507</v>
      </c>
      <c r="C256" s="8" t="s">
        <v>508</v>
      </c>
      <c r="O256">
        <v>1</v>
      </c>
      <c r="X256">
        <f t="shared" si="3"/>
        <v>1</v>
      </c>
    </row>
    <row r="257" spans="1:24">
      <c r="A257" s="3">
        <v>254</v>
      </c>
      <c r="B257" s="4" t="s">
        <v>509</v>
      </c>
      <c r="C257" s="8" t="s">
        <v>510</v>
      </c>
      <c r="O257">
        <v>1</v>
      </c>
      <c r="X257">
        <f t="shared" si="3"/>
        <v>1</v>
      </c>
    </row>
    <row r="258" spans="1:24">
      <c r="A258" s="3">
        <v>255</v>
      </c>
      <c r="B258" s="4" t="s">
        <v>511</v>
      </c>
      <c r="C258" s="8" t="s">
        <v>512</v>
      </c>
      <c r="O258">
        <v>1</v>
      </c>
      <c r="X258">
        <f t="shared" si="3"/>
        <v>1</v>
      </c>
    </row>
    <row r="259" spans="1:24">
      <c r="A259" s="3">
        <v>256</v>
      </c>
      <c r="B259" s="4" t="s">
        <v>513</v>
      </c>
      <c r="C259" s="8" t="s">
        <v>514</v>
      </c>
      <c r="P259">
        <v>1</v>
      </c>
      <c r="X259">
        <f t="shared" si="3"/>
        <v>1</v>
      </c>
    </row>
    <row r="260" spans="1:24">
      <c r="A260" s="3">
        <v>257</v>
      </c>
      <c r="B260" s="4" t="s">
        <v>515</v>
      </c>
      <c r="C260" s="8" t="s">
        <v>516</v>
      </c>
      <c r="P260">
        <v>1</v>
      </c>
      <c r="X260">
        <f t="shared" ref="X260:X323" si="4">SUM(D260:W260)</f>
        <v>1</v>
      </c>
    </row>
    <row r="261" spans="1:24">
      <c r="A261" s="3">
        <v>258</v>
      </c>
      <c r="B261" s="4" t="s">
        <v>517</v>
      </c>
      <c r="C261" s="8" t="s">
        <v>518</v>
      </c>
      <c r="P261">
        <v>1</v>
      </c>
      <c r="X261">
        <f t="shared" si="4"/>
        <v>1</v>
      </c>
    </row>
    <row r="262" spans="1:24">
      <c r="A262" s="3">
        <v>259</v>
      </c>
      <c r="B262" s="4" t="s">
        <v>519</v>
      </c>
      <c r="C262" s="8" t="s">
        <v>520</v>
      </c>
      <c r="P262">
        <v>1</v>
      </c>
      <c r="X262">
        <f t="shared" si="4"/>
        <v>1</v>
      </c>
    </row>
    <row r="263" spans="1:24">
      <c r="A263" s="3">
        <v>260</v>
      </c>
      <c r="B263" s="4" t="s">
        <v>521</v>
      </c>
      <c r="C263" s="8" t="s">
        <v>522</v>
      </c>
      <c r="P263">
        <v>1</v>
      </c>
      <c r="X263">
        <f t="shared" si="4"/>
        <v>1</v>
      </c>
    </row>
    <row r="264" spans="1:24">
      <c r="A264" s="3">
        <v>261</v>
      </c>
      <c r="B264" s="4" t="s">
        <v>523</v>
      </c>
      <c r="C264" s="8" t="s">
        <v>524</v>
      </c>
      <c r="P264">
        <v>1</v>
      </c>
      <c r="X264">
        <f t="shared" si="4"/>
        <v>1</v>
      </c>
    </row>
    <row r="265" spans="1:24">
      <c r="A265" s="3">
        <v>262</v>
      </c>
      <c r="B265" s="4" t="s">
        <v>525</v>
      </c>
      <c r="C265" s="8" t="s">
        <v>526</v>
      </c>
      <c r="P265">
        <v>1</v>
      </c>
      <c r="X265">
        <f t="shared" si="4"/>
        <v>1</v>
      </c>
    </row>
    <row r="266" spans="1:24">
      <c r="A266" s="3">
        <v>263</v>
      </c>
      <c r="B266" s="4" t="s">
        <v>527</v>
      </c>
      <c r="C266" s="8" t="s">
        <v>528</v>
      </c>
      <c r="P266">
        <v>1</v>
      </c>
      <c r="X266">
        <f t="shared" si="4"/>
        <v>1</v>
      </c>
    </row>
    <row r="267" spans="1:24">
      <c r="A267" s="3">
        <v>264</v>
      </c>
      <c r="B267" s="4" t="s">
        <v>529</v>
      </c>
      <c r="C267" s="8" t="s">
        <v>530</v>
      </c>
      <c r="P267">
        <v>1</v>
      </c>
      <c r="X267">
        <f t="shared" si="4"/>
        <v>1</v>
      </c>
    </row>
    <row r="268" spans="1:24">
      <c r="A268" s="3">
        <v>265</v>
      </c>
      <c r="B268" s="4" t="s">
        <v>531</v>
      </c>
      <c r="C268" s="8" t="s">
        <v>532</v>
      </c>
      <c r="P268">
        <v>1</v>
      </c>
      <c r="X268">
        <f t="shared" si="4"/>
        <v>1</v>
      </c>
    </row>
    <row r="269" spans="1:24">
      <c r="A269" s="3">
        <v>266</v>
      </c>
      <c r="B269" s="4" t="s">
        <v>533</v>
      </c>
      <c r="C269" s="8" t="s">
        <v>534</v>
      </c>
      <c r="P269">
        <v>1</v>
      </c>
      <c r="X269">
        <f t="shared" si="4"/>
        <v>1</v>
      </c>
    </row>
    <row r="270" spans="1:24">
      <c r="A270" s="3">
        <v>267</v>
      </c>
      <c r="B270" s="4" t="s">
        <v>535</v>
      </c>
      <c r="C270" s="8" t="s">
        <v>536</v>
      </c>
      <c r="P270">
        <v>1</v>
      </c>
      <c r="X270">
        <f t="shared" si="4"/>
        <v>1</v>
      </c>
    </row>
    <row r="271" spans="1:24">
      <c r="A271" s="3">
        <v>268</v>
      </c>
      <c r="B271" s="4" t="s">
        <v>537</v>
      </c>
      <c r="C271" s="8" t="s">
        <v>538</v>
      </c>
      <c r="E271">
        <v>1</v>
      </c>
      <c r="X271">
        <f t="shared" si="4"/>
        <v>1</v>
      </c>
    </row>
    <row r="272" spans="1:24">
      <c r="A272" s="3">
        <v>269</v>
      </c>
      <c r="B272" s="4" t="s">
        <v>539</v>
      </c>
      <c r="C272" s="8" t="s">
        <v>540</v>
      </c>
      <c r="E272">
        <v>1</v>
      </c>
      <c r="X272">
        <f t="shared" si="4"/>
        <v>1</v>
      </c>
    </row>
    <row r="273" spans="1:24">
      <c r="A273" s="3">
        <v>270</v>
      </c>
      <c r="B273" s="4" t="s">
        <v>541</v>
      </c>
      <c r="C273" s="8" t="s">
        <v>542</v>
      </c>
      <c r="D273">
        <v>1</v>
      </c>
      <c r="X273">
        <f t="shared" si="4"/>
        <v>1</v>
      </c>
    </row>
    <row r="274" spans="1:24">
      <c r="A274" s="3">
        <v>271</v>
      </c>
      <c r="B274" s="4" t="s">
        <v>543</v>
      </c>
      <c r="C274" s="8" t="s">
        <v>544</v>
      </c>
      <c r="E274">
        <v>1</v>
      </c>
      <c r="X274">
        <f t="shared" si="4"/>
        <v>1</v>
      </c>
    </row>
    <row r="275" spans="1:24">
      <c r="A275" s="3">
        <v>272</v>
      </c>
      <c r="B275" s="4" t="s">
        <v>545</v>
      </c>
      <c r="C275" s="8" t="s">
        <v>546</v>
      </c>
      <c r="Q275">
        <v>1</v>
      </c>
      <c r="X275">
        <f t="shared" si="4"/>
        <v>1</v>
      </c>
    </row>
    <row r="276" spans="1:24">
      <c r="A276" s="3">
        <v>273</v>
      </c>
      <c r="B276" s="4" t="s">
        <v>547</v>
      </c>
      <c r="C276" s="8" t="s">
        <v>548</v>
      </c>
      <c r="Q276">
        <v>1</v>
      </c>
      <c r="X276">
        <f t="shared" si="4"/>
        <v>1</v>
      </c>
    </row>
    <row r="277" spans="1:24">
      <c r="A277" s="3">
        <v>274</v>
      </c>
      <c r="B277" s="4" t="s">
        <v>549</v>
      </c>
      <c r="C277" s="8" t="s">
        <v>550</v>
      </c>
      <c r="Q277">
        <v>1</v>
      </c>
      <c r="X277">
        <f t="shared" si="4"/>
        <v>1</v>
      </c>
    </row>
    <row r="278" spans="1:24">
      <c r="A278" s="3">
        <v>275</v>
      </c>
      <c r="B278" s="4" t="s">
        <v>551</v>
      </c>
      <c r="C278" s="8" t="s">
        <v>552</v>
      </c>
      <c r="Q278">
        <v>1</v>
      </c>
      <c r="X278">
        <f t="shared" si="4"/>
        <v>1</v>
      </c>
    </row>
    <row r="279" spans="1:24">
      <c r="A279" s="3">
        <v>276</v>
      </c>
      <c r="B279" s="4" t="s">
        <v>553</v>
      </c>
      <c r="C279" s="8" t="s">
        <v>554</v>
      </c>
      <c r="Q279">
        <v>1</v>
      </c>
      <c r="X279">
        <f t="shared" si="4"/>
        <v>1</v>
      </c>
    </row>
    <row r="280" spans="1:24">
      <c r="A280" s="3">
        <v>277</v>
      </c>
      <c r="B280" s="4" t="s">
        <v>555</v>
      </c>
      <c r="C280" s="8" t="s">
        <v>556</v>
      </c>
      <c r="R280">
        <v>1</v>
      </c>
      <c r="X280">
        <f t="shared" si="4"/>
        <v>1</v>
      </c>
    </row>
    <row r="281" spans="1:24">
      <c r="A281" s="3">
        <v>278</v>
      </c>
      <c r="B281" s="4" t="s">
        <v>557</v>
      </c>
      <c r="C281" s="8" t="s">
        <v>558</v>
      </c>
      <c r="R281">
        <v>1</v>
      </c>
      <c r="X281">
        <f t="shared" si="4"/>
        <v>1</v>
      </c>
    </row>
    <row r="282" spans="1:24">
      <c r="A282" s="3">
        <v>279</v>
      </c>
      <c r="B282" s="4" t="s">
        <v>559</v>
      </c>
      <c r="C282" s="8" t="s">
        <v>560</v>
      </c>
      <c r="W282">
        <v>1</v>
      </c>
      <c r="X282">
        <f t="shared" si="4"/>
        <v>1</v>
      </c>
    </row>
    <row r="283" spans="1:24">
      <c r="A283" s="3">
        <v>280</v>
      </c>
      <c r="B283" s="4" t="s">
        <v>561</v>
      </c>
      <c r="C283" s="8" t="s">
        <v>562</v>
      </c>
      <c r="W283">
        <v>1</v>
      </c>
      <c r="X283">
        <f t="shared" si="4"/>
        <v>1</v>
      </c>
    </row>
    <row r="284" spans="1:24">
      <c r="A284" s="3">
        <v>281</v>
      </c>
      <c r="B284" s="4" t="s">
        <v>563</v>
      </c>
      <c r="C284" s="8" t="s">
        <v>564</v>
      </c>
      <c r="W284">
        <v>1</v>
      </c>
      <c r="X284">
        <f t="shared" si="4"/>
        <v>1</v>
      </c>
    </row>
    <row r="285" spans="1:24">
      <c r="A285" s="3">
        <v>282</v>
      </c>
      <c r="B285" s="4" t="s">
        <v>565</v>
      </c>
      <c r="C285" s="8" t="s">
        <v>566</v>
      </c>
      <c r="W285">
        <v>1</v>
      </c>
      <c r="X285">
        <f t="shared" si="4"/>
        <v>1</v>
      </c>
    </row>
    <row r="286" spans="1:24">
      <c r="A286" s="3">
        <v>283</v>
      </c>
      <c r="B286" s="4" t="s">
        <v>567</v>
      </c>
      <c r="C286" s="8" t="s">
        <v>568</v>
      </c>
      <c r="W286">
        <v>1</v>
      </c>
      <c r="X286">
        <f t="shared" si="4"/>
        <v>1</v>
      </c>
    </row>
    <row r="287" spans="1:24">
      <c r="A287" s="3">
        <v>284</v>
      </c>
      <c r="B287" s="4" t="s">
        <v>569</v>
      </c>
      <c r="C287" s="8" t="s">
        <v>570</v>
      </c>
      <c r="S287">
        <v>1</v>
      </c>
      <c r="X287">
        <f t="shared" si="4"/>
        <v>1</v>
      </c>
    </row>
    <row r="288" spans="1:24">
      <c r="A288" s="3">
        <v>285</v>
      </c>
      <c r="B288" s="4" t="s">
        <v>571</v>
      </c>
      <c r="C288" s="8" t="s">
        <v>572</v>
      </c>
      <c r="S288">
        <v>1</v>
      </c>
      <c r="X288">
        <f t="shared" si="4"/>
        <v>1</v>
      </c>
    </row>
    <row r="289" spans="1:24">
      <c r="A289" s="3">
        <v>286</v>
      </c>
      <c r="B289" s="4" t="s">
        <v>573</v>
      </c>
      <c r="C289" s="8" t="s">
        <v>574</v>
      </c>
      <c r="T289">
        <v>1</v>
      </c>
      <c r="X289">
        <f t="shared" si="4"/>
        <v>1</v>
      </c>
    </row>
    <row r="290" spans="1:24">
      <c r="A290" s="3">
        <v>287</v>
      </c>
      <c r="B290" s="4" t="s">
        <v>575</v>
      </c>
      <c r="C290" s="8" t="s">
        <v>576</v>
      </c>
      <c r="T290">
        <v>1</v>
      </c>
      <c r="X290">
        <f t="shared" si="4"/>
        <v>1</v>
      </c>
    </row>
    <row r="291" spans="1:24">
      <c r="A291" s="3">
        <v>288</v>
      </c>
      <c r="B291" s="4" t="s">
        <v>577</v>
      </c>
      <c r="C291" s="8" t="s">
        <v>578</v>
      </c>
      <c r="T291">
        <v>1</v>
      </c>
      <c r="X291">
        <f t="shared" si="4"/>
        <v>1</v>
      </c>
    </row>
    <row r="292" spans="1:24">
      <c r="A292" s="3">
        <v>289</v>
      </c>
      <c r="B292" s="4" t="s">
        <v>579</v>
      </c>
      <c r="C292" s="8" t="s">
        <v>580</v>
      </c>
      <c r="T292">
        <v>1</v>
      </c>
      <c r="X292">
        <f t="shared" si="4"/>
        <v>1</v>
      </c>
    </row>
    <row r="293" spans="1:24">
      <c r="A293" s="3">
        <v>290</v>
      </c>
      <c r="B293" s="4" t="s">
        <v>581</v>
      </c>
      <c r="C293" s="8" t="s">
        <v>582</v>
      </c>
      <c r="T293">
        <v>1</v>
      </c>
      <c r="X293">
        <f t="shared" si="4"/>
        <v>1</v>
      </c>
    </row>
    <row r="294" spans="1:24">
      <c r="A294" s="3">
        <v>291</v>
      </c>
      <c r="B294" s="4" t="s">
        <v>583</v>
      </c>
      <c r="C294" s="8" t="s">
        <v>584</v>
      </c>
      <c r="T294">
        <v>1</v>
      </c>
      <c r="X294">
        <f t="shared" si="4"/>
        <v>1</v>
      </c>
    </row>
    <row r="295" spans="1:24">
      <c r="A295" s="3">
        <v>292</v>
      </c>
      <c r="B295" s="4" t="s">
        <v>585</v>
      </c>
      <c r="C295" s="8" t="s">
        <v>586</v>
      </c>
      <c r="T295">
        <v>1</v>
      </c>
      <c r="X295">
        <f t="shared" si="4"/>
        <v>1</v>
      </c>
    </row>
    <row r="296" spans="1:24">
      <c r="A296" s="3">
        <v>293</v>
      </c>
      <c r="B296" s="4" t="s">
        <v>587</v>
      </c>
      <c r="C296" s="8" t="s">
        <v>588</v>
      </c>
      <c r="T296">
        <v>1</v>
      </c>
      <c r="X296">
        <f t="shared" si="4"/>
        <v>1</v>
      </c>
    </row>
    <row r="297" spans="1:24">
      <c r="A297" s="3">
        <v>294</v>
      </c>
      <c r="B297" s="4" t="s">
        <v>589</v>
      </c>
      <c r="C297" s="8" t="s">
        <v>590</v>
      </c>
      <c r="T297">
        <v>1</v>
      </c>
      <c r="X297">
        <f t="shared" si="4"/>
        <v>1</v>
      </c>
    </row>
    <row r="298" spans="1:24">
      <c r="A298" s="3">
        <v>295</v>
      </c>
      <c r="B298" s="4" t="s">
        <v>591</v>
      </c>
      <c r="C298" s="8" t="s">
        <v>592</v>
      </c>
      <c r="T298">
        <v>1</v>
      </c>
      <c r="X298">
        <f t="shared" si="4"/>
        <v>1</v>
      </c>
    </row>
    <row r="299" spans="1:24">
      <c r="A299" s="3">
        <v>296</v>
      </c>
      <c r="B299" s="4" t="s">
        <v>593</v>
      </c>
      <c r="C299" s="8" t="s">
        <v>594</v>
      </c>
      <c r="T299">
        <v>1</v>
      </c>
      <c r="X299">
        <f t="shared" si="4"/>
        <v>1</v>
      </c>
    </row>
    <row r="300" spans="1:24">
      <c r="A300" s="3">
        <v>297</v>
      </c>
      <c r="B300" s="4" t="s">
        <v>595</v>
      </c>
      <c r="C300" s="8" t="s">
        <v>596</v>
      </c>
      <c r="T300">
        <v>1</v>
      </c>
      <c r="X300">
        <f t="shared" si="4"/>
        <v>1</v>
      </c>
    </row>
    <row r="301" spans="1:24">
      <c r="A301" s="3">
        <v>298</v>
      </c>
      <c r="B301" s="4" t="s">
        <v>597</v>
      </c>
      <c r="C301" s="8" t="s">
        <v>598</v>
      </c>
      <c r="T301">
        <v>1</v>
      </c>
      <c r="X301">
        <f t="shared" si="4"/>
        <v>1</v>
      </c>
    </row>
    <row r="302" spans="1:24">
      <c r="A302" s="3">
        <v>299</v>
      </c>
      <c r="B302" s="4" t="s">
        <v>599</v>
      </c>
      <c r="C302" s="8" t="s">
        <v>600</v>
      </c>
      <c r="T302">
        <v>1</v>
      </c>
      <c r="X302">
        <f t="shared" si="4"/>
        <v>1</v>
      </c>
    </row>
    <row r="303" spans="1:24">
      <c r="A303" s="3">
        <v>300</v>
      </c>
      <c r="B303" s="4" t="s">
        <v>601</v>
      </c>
      <c r="C303" s="8" t="s">
        <v>602</v>
      </c>
      <c r="T303">
        <v>1</v>
      </c>
      <c r="X303">
        <f t="shared" si="4"/>
        <v>1</v>
      </c>
    </row>
    <row r="304" spans="1:24">
      <c r="A304" s="3">
        <v>301</v>
      </c>
      <c r="B304" s="4" t="s">
        <v>603</v>
      </c>
      <c r="C304" s="8" t="s">
        <v>604</v>
      </c>
      <c r="T304">
        <v>1</v>
      </c>
      <c r="X304">
        <f t="shared" si="4"/>
        <v>1</v>
      </c>
    </row>
    <row r="305" spans="1:24">
      <c r="A305" s="3">
        <v>302</v>
      </c>
      <c r="B305" s="4" t="s">
        <v>605</v>
      </c>
      <c r="C305" s="8" t="s">
        <v>606</v>
      </c>
      <c r="T305">
        <v>1</v>
      </c>
      <c r="X305">
        <f t="shared" si="4"/>
        <v>1</v>
      </c>
    </row>
    <row r="306" spans="1:24">
      <c r="A306" s="3">
        <v>303</v>
      </c>
      <c r="B306" s="4" t="s">
        <v>607</v>
      </c>
      <c r="C306" s="8" t="s">
        <v>608</v>
      </c>
      <c r="T306">
        <v>1</v>
      </c>
      <c r="X306">
        <f t="shared" si="4"/>
        <v>1</v>
      </c>
    </row>
    <row r="307" spans="1:24">
      <c r="A307" s="3">
        <v>304</v>
      </c>
      <c r="B307" s="4" t="s">
        <v>609</v>
      </c>
      <c r="C307" s="8" t="s">
        <v>610</v>
      </c>
      <c r="T307">
        <v>1</v>
      </c>
      <c r="X307">
        <f t="shared" si="4"/>
        <v>1</v>
      </c>
    </row>
    <row r="308" spans="1:24">
      <c r="A308" s="3">
        <v>305</v>
      </c>
      <c r="B308" s="4" t="s">
        <v>611</v>
      </c>
      <c r="C308" s="8" t="s">
        <v>612</v>
      </c>
      <c r="T308">
        <v>1</v>
      </c>
      <c r="X308">
        <f t="shared" si="4"/>
        <v>1</v>
      </c>
    </row>
    <row r="309" spans="1:24">
      <c r="A309" s="3">
        <v>306</v>
      </c>
      <c r="B309" s="4" t="s">
        <v>613</v>
      </c>
      <c r="C309" s="8" t="s">
        <v>614</v>
      </c>
      <c r="U309">
        <v>1</v>
      </c>
      <c r="X309">
        <f t="shared" si="4"/>
        <v>1</v>
      </c>
    </row>
    <row r="310" spans="1:24">
      <c r="A310" s="3">
        <v>307</v>
      </c>
      <c r="B310" s="4" t="s">
        <v>615</v>
      </c>
      <c r="C310" s="8" t="s">
        <v>616</v>
      </c>
      <c r="U310">
        <v>1</v>
      </c>
      <c r="X310">
        <f t="shared" si="4"/>
        <v>1</v>
      </c>
    </row>
    <row r="311" spans="1:24">
      <c r="A311" s="3">
        <v>308</v>
      </c>
      <c r="B311" s="4" t="s">
        <v>617</v>
      </c>
      <c r="C311" s="8" t="s">
        <v>618</v>
      </c>
      <c r="U311">
        <v>1</v>
      </c>
      <c r="X311">
        <f t="shared" si="4"/>
        <v>1</v>
      </c>
    </row>
    <row r="312" spans="1:24">
      <c r="A312" s="3">
        <v>309</v>
      </c>
      <c r="B312" s="4" t="s">
        <v>619</v>
      </c>
      <c r="C312" s="8" t="s">
        <v>620</v>
      </c>
      <c r="U312">
        <v>1</v>
      </c>
      <c r="X312">
        <f t="shared" si="4"/>
        <v>1</v>
      </c>
    </row>
    <row r="313" spans="1:24">
      <c r="A313" s="3">
        <v>310</v>
      </c>
      <c r="B313" s="4" t="s">
        <v>621</v>
      </c>
      <c r="C313" s="8" t="s">
        <v>622</v>
      </c>
      <c r="U313">
        <v>1</v>
      </c>
      <c r="X313">
        <f t="shared" si="4"/>
        <v>1</v>
      </c>
    </row>
    <row r="314" spans="1:24">
      <c r="A314" s="3">
        <v>311</v>
      </c>
      <c r="B314" s="4" t="s">
        <v>623</v>
      </c>
      <c r="C314" s="8" t="s">
        <v>624</v>
      </c>
      <c r="U314">
        <v>1</v>
      </c>
      <c r="X314">
        <f t="shared" si="4"/>
        <v>1</v>
      </c>
    </row>
    <row r="315" spans="1:24">
      <c r="A315" s="3">
        <v>312</v>
      </c>
      <c r="B315" s="4" t="s">
        <v>625</v>
      </c>
      <c r="C315" s="8" t="s">
        <v>626</v>
      </c>
      <c r="U315">
        <v>1</v>
      </c>
      <c r="X315">
        <f t="shared" si="4"/>
        <v>1</v>
      </c>
    </row>
    <row r="316" spans="1:24">
      <c r="A316" s="3">
        <v>313</v>
      </c>
      <c r="B316" s="4" t="s">
        <v>627</v>
      </c>
      <c r="C316" s="8" t="s">
        <v>628</v>
      </c>
      <c r="U316">
        <v>1</v>
      </c>
      <c r="X316">
        <f t="shared" si="4"/>
        <v>1</v>
      </c>
    </row>
    <row r="317" spans="1:24">
      <c r="A317" s="3">
        <v>314</v>
      </c>
      <c r="B317" s="4" t="s">
        <v>629</v>
      </c>
      <c r="C317" s="8" t="s">
        <v>630</v>
      </c>
      <c r="U317">
        <v>1</v>
      </c>
      <c r="X317">
        <f t="shared" si="4"/>
        <v>1</v>
      </c>
    </row>
    <row r="318" spans="1:24">
      <c r="A318" s="3">
        <v>315</v>
      </c>
      <c r="B318" s="4" t="s">
        <v>631</v>
      </c>
      <c r="C318" s="8" t="s">
        <v>632</v>
      </c>
      <c r="U318">
        <v>1</v>
      </c>
      <c r="X318">
        <f t="shared" si="4"/>
        <v>1</v>
      </c>
    </row>
    <row r="319" spans="1:24">
      <c r="A319" s="3">
        <v>316</v>
      </c>
      <c r="B319" s="4" t="s">
        <v>633</v>
      </c>
      <c r="C319" s="8" t="s">
        <v>634</v>
      </c>
      <c r="U319">
        <v>1</v>
      </c>
      <c r="X319">
        <f t="shared" si="4"/>
        <v>1</v>
      </c>
    </row>
    <row r="320" spans="1:24">
      <c r="A320" s="3">
        <v>317</v>
      </c>
      <c r="B320" s="4" t="s">
        <v>635</v>
      </c>
      <c r="C320" s="8" t="s">
        <v>636</v>
      </c>
      <c r="W320">
        <v>1</v>
      </c>
      <c r="X320">
        <f t="shared" si="4"/>
        <v>1</v>
      </c>
    </row>
    <row r="321" spans="1:24">
      <c r="A321" s="3">
        <v>318</v>
      </c>
      <c r="B321" s="4" t="s">
        <v>637</v>
      </c>
      <c r="C321" s="8" t="s">
        <v>638</v>
      </c>
      <c r="W321">
        <v>1</v>
      </c>
      <c r="X321">
        <f t="shared" si="4"/>
        <v>1</v>
      </c>
    </row>
    <row r="322" spans="1:24">
      <c r="A322" s="3">
        <v>319</v>
      </c>
      <c r="B322" s="4" t="s">
        <v>639</v>
      </c>
      <c r="C322" s="8" t="s">
        <v>640</v>
      </c>
      <c r="W322">
        <v>1</v>
      </c>
      <c r="X322">
        <f t="shared" si="4"/>
        <v>1</v>
      </c>
    </row>
    <row r="323" spans="1:24">
      <c r="A323" s="3">
        <v>320</v>
      </c>
      <c r="B323" s="4" t="s">
        <v>641</v>
      </c>
      <c r="C323" s="8" t="s">
        <v>642</v>
      </c>
      <c r="W323">
        <v>1</v>
      </c>
      <c r="X323">
        <f t="shared" si="4"/>
        <v>1</v>
      </c>
    </row>
    <row r="324" spans="1:24">
      <c r="A324" s="3">
        <v>321</v>
      </c>
      <c r="B324" s="4" t="s">
        <v>643</v>
      </c>
      <c r="C324" s="8" t="s">
        <v>644</v>
      </c>
      <c r="W324">
        <v>1</v>
      </c>
      <c r="X324">
        <f t="shared" ref="X324" si="5">SUM(D324:W324)</f>
        <v>1</v>
      </c>
    </row>
    <row r="325" spans="1:24">
      <c r="A325" s="3">
        <v>322</v>
      </c>
      <c r="B325" s="4" t="s">
        <v>645</v>
      </c>
      <c r="C325" s="8" t="s">
        <v>646</v>
      </c>
      <c r="W325">
        <v>1</v>
      </c>
      <c r="X325">
        <f t="shared" ref="X325:X381" si="6">SUM(D325:W325)</f>
        <v>1</v>
      </c>
    </row>
    <row r="326" spans="1:24">
      <c r="A326" s="3">
        <v>323</v>
      </c>
      <c r="B326" s="4" t="s">
        <v>647</v>
      </c>
      <c r="C326" s="8" t="s">
        <v>648</v>
      </c>
      <c r="W326">
        <v>1</v>
      </c>
      <c r="X326">
        <f t="shared" si="6"/>
        <v>1</v>
      </c>
    </row>
    <row r="327" spans="1:24">
      <c r="A327" s="3">
        <v>324</v>
      </c>
      <c r="B327" s="4" t="s">
        <v>649</v>
      </c>
      <c r="C327" s="8" t="s">
        <v>650</v>
      </c>
      <c r="W327">
        <v>1</v>
      </c>
      <c r="X327">
        <f t="shared" si="6"/>
        <v>1</v>
      </c>
    </row>
    <row r="328" spans="1:24">
      <c r="A328" s="3">
        <v>325</v>
      </c>
      <c r="B328" s="4" t="s">
        <v>651</v>
      </c>
      <c r="C328" s="8" t="s">
        <v>652</v>
      </c>
      <c r="W328">
        <v>1</v>
      </c>
      <c r="X328">
        <f t="shared" si="6"/>
        <v>1</v>
      </c>
    </row>
    <row r="329" spans="1:24">
      <c r="A329" s="3">
        <v>326</v>
      </c>
      <c r="B329" s="4" t="s">
        <v>653</v>
      </c>
      <c r="C329" s="8" t="s">
        <v>654</v>
      </c>
      <c r="W329">
        <v>1</v>
      </c>
      <c r="X329">
        <f t="shared" si="6"/>
        <v>1</v>
      </c>
    </row>
    <row r="330" spans="1:24">
      <c r="A330" s="3">
        <v>327</v>
      </c>
      <c r="B330" s="4" t="s">
        <v>655</v>
      </c>
      <c r="C330" s="8" t="s">
        <v>656</v>
      </c>
      <c r="W330">
        <v>1</v>
      </c>
      <c r="X330">
        <f t="shared" si="6"/>
        <v>1</v>
      </c>
    </row>
    <row r="331" spans="1:24">
      <c r="A331" s="3">
        <v>328</v>
      </c>
      <c r="B331" s="4" t="s">
        <v>657</v>
      </c>
      <c r="C331" s="8" t="s">
        <v>658</v>
      </c>
      <c r="W331">
        <v>1</v>
      </c>
      <c r="X331">
        <f t="shared" si="6"/>
        <v>1</v>
      </c>
    </row>
    <row r="332" spans="1:24">
      <c r="A332" s="3">
        <v>329</v>
      </c>
      <c r="B332" s="4" t="s">
        <v>659</v>
      </c>
      <c r="C332" s="8" t="s">
        <v>660</v>
      </c>
      <c r="W332">
        <v>1</v>
      </c>
      <c r="X332">
        <f t="shared" si="6"/>
        <v>1</v>
      </c>
    </row>
    <row r="333" spans="1:24">
      <c r="A333" s="3">
        <v>330</v>
      </c>
      <c r="B333" s="4" t="s">
        <v>661</v>
      </c>
      <c r="C333" s="8" t="s">
        <v>662</v>
      </c>
      <c r="W333">
        <v>1</v>
      </c>
      <c r="X333">
        <f t="shared" si="6"/>
        <v>1</v>
      </c>
    </row>
    <row r="334" spans="1:24">
      <c r="A334" s="3">
        <v>331</v>
      </c>
      <c r="B334" s="4" t="s">
        <v>663</v>
      </c>
      <c r="C334" s="8" t="s">
        <v>664</v>
      </c>
      <c r="W334">
        <v>1</v>
      </c>
      <c r="X334">
        <f t="shared" si="6"/>
        <v>1</v>
      </c>
    </row>
    <row r="335" spans="1:24">
      <c r="A335" s="3">
        <v>332</v>
      </c>
      <c r="B335" s="4" t="s">
        <v>665</v>
      </c>
      <c r="C335" s="8" t="s">
        <v>666</v>
      </c>
      <c r="W335">
        <v>1</v>
      </c>
      <c r="X335">
        <f t="shared" si="6"/>
        <v>1</v>
      </c>
    </row>
    <row r="336" spans="1:24">
      <c r="A336" s="3">
        <v>333</v>
      </c>
      <c r="B336" s="4" t="s">
        <v>667</v>
      </c>
      <c r="C336" s="8" t="s">
        <v>668</v>
      </c>
      <c r="W336">
        <v>1</v>
      </c>
      <c r="X336">
        <f t="shared" si="6"/>
        <v>1</v>
      </c>
    </row>
    <row r="337" spans="1:24">
      <c r="A337" s="3">
        <v>334</v>
      </c>
      <c r="B337" s="4" t="s">
        <v>669</v>
      </c>
      <c r="C337" s="8" t="s">
        <v>670</v>
      </c>
      <c r="V337">
        <v>1</v>
      </c>
      <c r="X337">
        <f t="shared" si="6"/>
        <v>1</v>
      </c>
    </row>
    <row r="338" spans="1:24">
      <c r="A338" s="3">
        <v>335</v>
      </c>
      <c r="B338" s="4" t="s">
        <v>671</v>
      </c>
      <c r="C338" s="8" t="s">
        <v>672</v>
      </c>
      <c r="V338">
        <v>1</v>
      </c>
      <c r="X338">
        <f t="shared" si="6"/>
        <v>1</v>
      </c>
    </row>
    <row r="339" spans="1:24">
      <c r="A339" s="3">
        <v>336</v>
      </c>
      <c r="B339" s="4" t="s">
        <v>673</v>
      </c>
      <c r="C339" s="8" t="s">
        <v>674</v>
      </c>
      <c r="V339">
        <v>1</v>
      </c>
      <c r="X339">
        <f t="shared" si="6"/>
        <v>1</v>
      </c>
    </row>
    <row r="340" spans="1:24">
      <c r="A340" s="3">
        <v>337</v>
      </c>
      <c r="B340" s="4" t="s">
        <v>675</v>
      </c>
      <c r="C340" s="8" t="s">
        <v>676</v>
      </c>
      <c r="V340">
        <v>1</v>
      </c>
      <c r="X340">
        <f t="shared" si="6"/>
        <v>1</v>
      </c>
    </row>
    <row r="341" spans="1:24">
      <c r="A341" s="3">
        <v>338</v>
      </c>
      <c r="B341" s="4" t="s">
        <v>677</v>
      </c>
      <c r="C341" s="8" t="s">
        <v>678</v>
      </c>
      <c r="V341">
        <v>1</v>
      </c>
      <c r="X341">
        <f t="shared" si="6"/>
        <v>1</v>
      </c>
    </row>
    <row r="342" spans="1:24">
      <c r="A342" s="3">
        <v>339</v>
      </c>
      <c r="B342" s="4" t="s">
        <v>679</v>
      </c>
      <c r="C342" s="8" t="s">
        <v>680</v>
      </c>
      <c r="V342">
        <v>1</v>
      </c>
      <c r="X342">
        <f t="shared" si="6"/>
        <v>1</v>
      </c>
    </row>
    <row r="343" spans="1:24">
      <c r="A343" s="3">
        <v>340</v>
      </c>
      <c r="B343" s="4" t="s">
        <v>681</v>
      </c>
      <c r="C343" s="8" t="s">
        <v>682</v>
      </c>
      <c r="V343">
        <v>1</v>
      </c>
      <c r="X343">
        <f t="shared" si="6"/>
        <v>1</v>
      </c>
    </row>
    <row r="344" spans="1:24">
      <c r="A344" s="3">
        <v>341</v>
      </c>
      <c r="B344" s="4" t="s">
        <v>683</v>
      </c>
      <c r="C344" s="8" t="s">
        <v>684</v>
      </c>
      <c r="V344">
        <v>1</v>
      </c>
      <c r="X344">
        <f t="shared" si="6"/>
        <v>1</v>
      </c>
    </row>
    <row r="345" spans="1:24">
      <c r="A345" s="3">
        <v>342</v>
      </c>
      <c r="B345" s="4" t="s">
        <v>685</v>
      </c>
      <c r="C345" s="8" t="s">
        <v>686</v>
      </c>
      <c r="V345">
        <v>1</v>
      </c>
      <c r="X345">
        <f t="shared" si="6"/>
        <v>1</v>
      </c>
    </row>
    <row r="346" spans="1:24">
      <c r="A346" s="3">
        <v>343</v>
      </c>
      <c r="B346" s="4" t="s">
        <v>687</v>
      </c>
      <c r="C346" s="8" t="s">
        <v>688</v>
      </c>
      <c r="V346">
        <v>1</v>
      </c>
      <c r="X346">
        <f t="shared" si="6"/>
        <v>1</v>
      </c>
    </row>
    <row r="347" spans="1:24">
      <c r="A347" s="3">
        <v>344</v>
      </c>
      <c r="B347" s="4" t="s">
        <v>689</v>
      </c>
      <c r="C347" s="8" t="s">
        <v>690</v>
      </c>
      <c r="V347">
        <v>1</v>
      </c>
      <c r="X347">
        <f t="shared" si="6"/>
        <v>1</v>
      </c>
    </row>
    <row r="348" spans="1:24">
      <c r="A348" s="3">
        <v>345</v>
      </c>
      <c r="B348" s="4" t="s">
        <v>691</v>
      </c>
      <c r="C348" s="8" t="s">
        <v>692</v>
      </c>
      <c r="V348">
        <v>1</v>
      </c>
      <c r="X348">
        <f t="shared" si="6"/>
        <v>1</v>
      </c>
    </row>
    <row r="349" spans="1:24">
      <c r="A349" s="3">
        <v>346</v>
      </c>
      <c r="B349" s="4" t="s">
        <v>693</v>
      </c>
      <c r="C349" s="8" t="s">
        <v>694</v>
      </c>
      <c r="V349">
        <v>1</v>
      </c>
      <c r="X349">
        <f t="shared" si="6"/>
        <v>1</v>
      </c>
    </row>
    <row r="350" spans="1:24">
      <c r="A350" s="3">
        <v>347</v>
      </c>
      <c r="B350" s="4" t="s">
        <v>695</v>
      </c>
      <c r="C350" s="8" t="s">
        <v>696</v>
      </c>
      <c r="W350">
        <v>1</v>
      </c>
      <c r="X350">
        <f t="shared" si="6"/>
        <v>1</v>
      </c>
    </row>
    <row r="351" spans="1:24">
      <c r="A351" s="3">
        <v>348</v>
      </c>
      <c r="B351" s="4" t="s">
        <v>697</v>
      </c>
      <c r="C351" s="8" t="s">
        <v>698</v>
      </c>
      <c r="W351">
        <v>1</v>
      </c>
      <c r="X351">
        <f t="shared" si="6"/>
        <v>1</v>
      </c>
    </row>
    <row r="352" spans="1:24">
      <c r="A352" s="3">
        <v>349</v>
      </c>
      <c r="B352" s="4" t="s">
        <v>699</v>
      </c>
      <c r="C352" s="8" t="s">
        <v>700</v>
      </c>
      <c r="W352">
        <v>1</v>
      </c>
      <c r="X352">
        <f t="shared" si="6"/>
        <v>1</v>
      </c>
    </row>
    <row r="353" spans="1:24">
      <c r="A353" s="3">
        <v>350</v>
      </c>
      <c r="B353" s="4" t="s">
        <v>701</v>
      </c>
      <c r="C353" s="8" t="s">
        <v>702</v>
      </c>
      <c r="W353">
        <v>1</v>
      </c>
      <c r="X353">
        <f t="shared" si="6"/>
        <v>1</v>
      </c>
    </row>
    <row r="354" spans="1:24">
      <c r="A354" s="3">
        <v>351</v>
      </c>
      <c r="B354" s="4" t="s">
        <v>703</v>
      </c>
      <c r="C354" s="8" t="s">
        <v>704</v>
      </c>
      <c r="W354">
        <v>1</v>
      </c>
      <c r="X354">
        <f t="shared" si="6"/>
        <v>1</v>
      </c>
    </row>
    <row r="355" spans="1:24">
      <c r="A355" s="3">
        <v>352</v>
      </c>
      <c r="B355" s="4" t="s">
        <v>705</v>
      </c>
      <c r="C355" s="8" t="s">
        <v>706</v>
      </c>
      <c r="W355">
        <v>1</v>
      </c>
      <c r="X355">
        <f t="shared" si="6"/>
        <v>1</v>
      </c>
    </row>
    <row r="356" spans="1:24">
      <c r="A356" s="3">
        <v>353</v>
      </c>
      <c r="B356" s="4" t="s">
        <v>707</v>
      </c>
      <c r="C356" s="8" t="s">
        <v>708</v>
      </c>
      <c r="W356">
        <v>1</v>
      </c>
      <c r="X356">
        <f t="shared" si="6"/>
        <v>1</v>
      </c>
    </row>
    <row r="357" spans="1:24">
      <c r="A357" s="3">
        <v>354</v>
      </c>
      <c r="B357" s="4" t="s">
        <v>709</v>
      </c>
      <c r="C357" s="8" t="s">
        <v>710</v>
      </c>
      <c r="W357">
        <v>1</v>
      </c>
      <c r="X357">
        <f t="shared" si="6"/>
        <v>1</v>
      </c>
    </row>
    <row r="358" spans="1:24">
      <c r="A358" s="3">
        <v>355</v>
      </c>
      <c r="B358" s="4" t="s">
        <v>711</v>
      </c>
      <c r="C358" s="8" t="s">
        <v>712</v>
      </c>
      <c r="W358">
        <v>1</v>
      </c>
      <c r="X358">
        <f t="shared" si="6"/>
        <v>1</v>
      </c>
    </row>
    <row r="359" spans="1:24">
      <c r="A359" s="3">
        <v>356</v>
      </c>
      <c r="B359" s="4" t="s">
        <v>713</v>
      </c>
      <c r="C359" s="8" t="s">
        <v>714</v>
      </c>
      <c r="W359">
        <v>1</v>
      </c>
      <c r="X359">
        <f t="shared" si="6"/>
        <v>1</v>
      </c>
    </row>
    <row r="360" spans="1:24">
      <c r="A360" s="3">
        <v>357</v>
      </c>
      <c r="B360" s="4" t="s">
        <v>715</v>
      </c>
      <c r="C360" s="8" t="s">
        <v>716</v>
      </c>
      <c r="W360">
        <v>1</v>
      </c>
      <c r="X360">
        <f t="shared" si="6"/>
        <v>1</v>
      </c>
    </row>
    <row r="361" spans="1:24">
      <c r="A361" s="3">
        <v>358</v>
      </c>
      <c r="B361" s="4" t="s">
        <v>717</v>
      </c>
      <c r="C361" s="8" t="s">
        <v>718</v>
      </c>
      <c r="W361">
        <v>1</v>
      </c>
      <c r="X361">
        <f t="shared" si="6"/>
        <v>1</v>
      </c>
    </row>
    <row r="362" spans="1:24">
      <c r="A362" s="3">
        <v>359</v>
      </c>
      <c r="B362" s="4" t="s">
        <v>719</v>
      </c>
      <c r="C362" s="8" t="s">
        <v>720</v>
      </c>
      <c r="W362">
        <v>1</v>
      </c>
      <c r="X362">
        <f t="shared" si="6"/>
        <v>1</v>
      </c>
    </row>
    <row r="363" spans="1:24">
      <c r="A363" s="3">
        <v>360</v>
      </c>
      <c r="B363" s="4" t="s">
        <v>721</v>
      </c>
      <c r="C363" s="8" t="s">
        <v>722</v>
      </c>
      <c r="W363">
        <v>1</v>
      </c>
      <c r="X363">
        <f t="shared" si="6"/>
        <v>1</v>
      </c>
    </row>
    <row r="364" spans="1:24">
      <c r="A364" s="3">
        <v>361</v>
      </c>
      <c r="B364" s="4" t="s">
        <v>723</v>
      </c>
      <c r="C364" s="8" t="s">
        <v>724</v>
      </c>
      <c r="W364">
        <v>1</v>
      </c>
      <c r="X364">
        <f t="shared" si="6"/>
        <v>1</v>
      </c>
    </row>
    <row r="365" spans="1:24">
      <c r="A365" s="3">
        <v>362</v>
      </c>
      <c r="B365" s="4" t="s">
        <v>725</v>
      </c>
      <c r="C365" s="8" t="s">
        <v>726</v>
      </c>
      <c r="W365">
        <v>1</v>
      </c>
      <c r="X365">
        <f t="shared" si="6"/>
        <v>1</v>
      </c>
    </row>
    <row r="366" spans="1:24">
      <c r="A366" s="3">
        <v>363</v>
      </c>
      <c r="B366" s="4" t="s">
        <v>727</v>
      </c>
      <c r="C366" s="8" t="s">
        <v>728</v>
      </c>
      <c r="W366">
        <v>1</v>
      </c>
      <c r="X366">
        <f t="shared" si="6"/>
        <v>1</v>
      </c>
    </row>
    <row r="367" spans="1:24">
      <c r="A367" s="3">
        <v>364</v>
      </c>
      <c r="B367" s="4" t="s">
        <v>729</v>
      </c>
      <c r="C367" s="8" t="s">
        <v>730</v>
      </c>
      <c r="W367">
        <v>1</v>
      </c>
      <c r="X367">
        <f t="shared" si="6"/>
        <v>1</v>
      </c>
    </row>
    <row r="368" spans="1:24">
      <c r="A368" s="3">
        <v>365</v>
      </c>
      <c r="B368" s="4" t="s">
        <v>731</v>
      </c>
      <c r="C368" s="8" t="s">
        <v>732</v>
      </c>
      <c r="W368">
        <v>1</v>
      </c>
      <c r="X368">
        <f t="shared" si="6"/>
        <v>1</v>
      </c>
    </row>
    <row r="369" spans="1:24">
      <c r="A369" s="3">
        <v>366</v>
      </c>
      <c r="B369" s="4" t="s">
        <v>733</v>
      </c>
      <c r="C369" s="8" t="s">
        <v>734</v>
      </c>
      <c r="W369">
        <v>1</v>
      </c>
      <c r="X369">
        <f t="shared" si="6"/>
        <v>1</v>
      </c>
    </row>
    <row r="370" spans="1:24">
      <c r="A370" s="3">
        <v>367</v>
      </c>
      <c r="B370" s="4" t="s">
        <v>735</v>
      </c>
      <c r="C370" s="8" t="s">
        <v>736</v>
      </c>
      <c r="W370">
        <v>1</v>
      </c>
      <c r="X370">
        <f t="shared" si="6"/>
        <v>1</v>
      </c>
    </row>
    <row r="371" spans="1:24">
      <c r="A371" s="3">
        <v>368</v>
      </c>
      <c r="B371" s="4" t="s">
        <v>737</v>
      </c>
      <c r="C371" s="8" t="s">
        <v>738</v>
      </c>
      <c r="W371">
        <v>1</v>
      </c>
      <c r="X371">
        <f t="shared" si="6"/>
        <v>1</v>
      </c>
    </row>
    <row r="372" spans="1:24">
      <c r="A372" s="3">
        <v>369</v>
      </c>
      <c r="B372" s="4" t="s">
        <v>739</v>
      </c>
      <c r="C372" s="8" t="s">
        <v>740</v>
      </c>
      <c r="W372">
        <v>1</v>
      </c>
      <c r="X372">
        <f t="shared" si="6"/>
        <v>1</v>
      </c>
    </row>
    <row r="373" spans="1:24">
      <c r="A373" s="3">
        <v>370</v>
      </c>
      <c r="B373" s="4" t="s">
        <v>741</v>
      </c>
      <c r="C373" s="8" t="s">
        <v>742</v>
      </c>
      <c r="W373">
        <v>1</v>
      </c>
      <c r="X373">
        <f t="shared" si="6"/>
        <v>1</v>
      </c>
    </row>
    <row r="374" spans="1:24">
      <c r="A374" s="3">
        <v>371</v>
      </c>
      <c r="B374" s="4" t="s">
        <v>743</v>
      </c>
      <c r="C374" s="8" t="s">
        <v>744</v>
      </c>
      <c r="W374">
        <v>1</v>
      </c>
      <c r="X374">
        <f t="shared" si="6"/>
        <v>1</v>
      </c>
    </row>
    <row r="375" spans="1:24">
      <c r="A375" s="3">
        <v>372</v>
      </c>
      <c r="B375" s="4" t="s">
        <v>745</v>
      </c>
      <c r="C375" s="8" t="s">
        <v>746</v>
      </c>
      <c r="W375">
        <v>1</v>
      </c>
      <c r="X375">
        <f t="shared" si="6"/>
        <v>1</v>
      </c>
    </row>
    <row r="376" spans="1:24">
      <c r="A376" s="3">
        <v>373</v>
      </c>
      <c r="B376" s="4" t="s">
        <v>747</v>
      </c>
      <c r="C376" s="8" t="s">
        <v>748</v>
      </c>
      <c r="W376">
        <v>1</v>
      </c>
      <c r="X376">
        <f t="shared" si="6"/>
        <v>1</v>
      </c>
    </row>
    <row r="377" spans="1:24">
      <c r="A377" s="3">
        <v>374</v>
      </c>
      <c r="B377" s="4" t="s">
        <v>749</v>
      </c>
      <c r="C377" s="8" t="s">
        <v>750</v>
      </c>
      <c r="W377">
        <v>1</v>
      </c>
      <c r="X377">
        <f t="shared" si="6"/>
        <v>1</v>
      </c>
    </row>
    <row r="378" spans="1:24">
      <c r="A378" s="3">
        <v>375</v>
      </c>
      <c r="B378" s="4" t="s">
        <v>751</v>
      </c>
      <c r="C378" s="8" t="s">
        <v>752</v>
      </c>
      <c r="W378">
        <v>1</v>
      </c>
      <c r="X378">
        <f t="shared" si="6"/>
        <v>1</v>
      </c>
    </row>
    <row r="379" spans="1:24">
      <c r="A379" s="3">
        <v>376</v>
      </c>
      <c r="B379" s="4" t="s">
        <v>753</v>
      </c>
      <c r="C379" s="8" t="s">
        <v>754</v>
      </c>
      <c r="W379">
        <v>1</v>
      </c>
      <c r="X379">
        <f t="shared" si="6"/>
        <v>1</v>
      </c>
    </row>
    <row r="380" spans="1:24">
      <c r="A380" s="3">
        <v>377</v>
      </c>
      <c r="B380" s="4" t="s">
        <v>755</v>
      </c>
      <c r="C380" s="8" t="s">
        <v>756</v>
      </c>
      <c r="W380">
        <v>1</v>
      </c>
      <c r="X380">
        <f t="shared" si="6"/>
        <v>1</v>
      </c>
    </row>
    <row r="381" spans="1:24">
      <c r="A381" s="3">
        <v>378</v>
      </c>
      <c r="B381" s="4" t="s">
        <v>757</v>
      </c>
      <c r="C381" s="8" t="s">
        <v>758</v>
      </c>
      <c r="W381">
        <v>1</v>
      </c>
      <c r="X381">
        <f t="shared" si="6"/>
        <v>1</v>
      </c>
    </row>
  </sheetData>
  <phoneticPr fontId="1"/>
  <conditionalFormatting sqref="D4:X381">
    <cfRule type="cellIs" dxfId="1" priority="1" operator="equal">
      <formula>1</formula>
    </cfRule>
  </conditionalFormatting>
  <pageMargins left="0.7" right="0.7" top="0.75" bottom="0.75" header="0.3" footer="0.3"/>
  <pageSetup paperSize="9" scale="12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7186-E3B0-1949-9087-DF38E97A6E94}">
  <dimension ref="A1:AC23"/>
  <sheetViews>
    <sheetView topLeftCell="L1" workbookViewId="0">
      <selection activeCell="Q11" sqref="Q11"/>
    </sheetView>
  </sheetViews>
  <sheetFormatPr baseColWidth="10" defaultRowHeight="15"/>
  <cols>
    <col min="2" max="2" width="35.1640625" customWidth="1"/>
    <col min="17" max="17" width="32.5" customWidth="1"/>
    <col min="18" max="29" width="17.83203125" customWidth="1"/>
  </cols>
  <sheetData>
    <row r="1" spans="1:29">
      <c r="A1" t="str" cm="1">
        <f t="array" aca="1" ref="A1" ca="1">RIGHT(CELL("filename",A1),LEN(CELL("filename",A1))-FIND("]", CELL("filename",A1)))</f>
        <v>RP_Mid</v>
      </c>
      <c r="O1" t="s">
        <v>798</v>
      </c>
      <c r="P1" s="17" t="str">
        <f ca="1">A1</f>
        <v>RP_Mid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 ht="16" thickBot="1">
      <c r="A2" s="11"/>
      <c r="B2" s="12" t="s">
        <v>797</v>
      </c>
      <c r="C2" s="11" t="s">
        <v>790</v>
      </c>
      <c r="D2" s="11" t="s">
        <v>791</v>
      </c>
      <c r="E2" s="11" t="s">
        <v>792</v>
      </c>
      <c r="F2" s="11" t="s">
        <v>793</v>
      </c>
      <c r="G2" s="11" t="s">
        <v>806</v>
      </c>
      <c r="H2" s="11" t="s">
        <v>807</v>
      </c>
      <c r="I2" s="11" t="s">
        <v>808</v>
      </c>
      <c r="J2" s="11" t="s">
        <v>809</v>
      </c>
      <c r="K2" s="11" t="s">
        <v>810</v>
      </c>
      <c r="L2" s="11" t="s">
        <v>811</v>
      </c>
      <c r="M2" s="11" t="s">
        <v>812</v>
      </c>
      <c r="N2" s="11" t="s">
        <v>813</v>
      </c>
      <c r="O2">
        <v>1000000</v>
      </c>
      <c r="P2" s="18"/>
      <c r="Q2" s="19" t="s">
        <v>797</v>
      </c>
      <c r="R2" s="27" t="str">
        <f>C2</f>
        <v>D1</v>
      </c>
      <c r="S2" s="27" t="str">
        <f t="shared" ref="S2:Z2" si="0">D2</f>
        <v>D2</v>
      </c>
      <c r="T2" s="27" t="str">
        <f t="shared" si="0"/>
        <v>D3</v>
      </c>
      <c r="U2" s="27" t="str">
        <f t="shared" si="0"/>
        <v>v1</v>
      </c>
      <c r="V2" s="27" t="str">
        <f t="shared" si="0"/>
        <v>U1_Biomass</v>
      </c>
      <c r="W2" s="27" t="str">
        <f t="shared" si="0"/>
        <v>U1_FossilFuels</v>
      </c>
      <c r="X2" s="27" t="str">
        <f t="shared" si="0"/>
        <v>U1_Metals</v>
      </c>
      <c r="Y2" s="27" t="str">
        <f t="shared" si="0"/>
        <v>U1_Minerals</v>
      </c>
      <c r="Z2" s="27" t="str">
        <f t="shared" si="0"/>
        <v>U1_ImportedProducts</v>
      </c>
      <c r="AA2" s="27" t="str">
        <f t="shared" ref="AA2" si="1">L2</f>
        <v>y_house</v>
      </c>
      <c r="AB2" s="27" t="str">
        <f t="shared" ref="AB2" si="2">M2</f>
        <v>y_export</v>
      </c>
      <c r="AC2" s="27" t="str">
        <f t="shared" ref="AC2" si="3">N2</f>
        <v>y_other</v>
      </c>
    </row>
    <row r="3" spans="1:29" ht="16" thickTop="1">
      <c r="A3">
        <v>1</v>
      </c>
      <c r="B3" s="13" t="s">
        <v>789</v>
      </c>
      <c r="C3">
        <v>1.07138866401313E-4</v>
      </c>
      <c r="D3" s="10">
        <v>3.15347757057216E-5</v>
      </c>
      <c r="E3">
        <v>-1.1446019127454601E-4</v>
      </c>
      <c r="F3" s="10">
        <v>9.8471355025120399E-5</v>
      </c>
      <c r="G3" s="10">
        <v>1.6777122141542499E-7</v>
      </c>
      <c r="H3">
        <v>1.55801248315323E-2</v>
      </c>
      <c r="I3" s="10">
        <v>-7.8089380637974594E-5</v>
      </c>
      <c r="J3">
        <v>6.4410755868992201E-4</v>
      </c>
      <c r="K3" s="10">
        <v>5.89825112984332E-7</v>
      </c>
      <c r="L3">
        <v>2.61840038923142E-3</v>
      </c>
      <c r="M3">
        <v>-7.7110594213319298E-4</v>
      </c>
      <c r="N3">
        <v>5.4934019439676404E-4</v>
      </c>
      <c r="P3" s="17">
        <v>1</v>
      </c>
      <c r="Q3" s="20" t="s">
        <v>789</v>
      </c>
      <c r="R3" s="21">
        <f>C3*$O$2</f>
        <v>107.138866401313</v>
      </c>
      <c r="S3" s="21">
        <f t="shared" ref="S3:S22" si="4">D3*$O$2</f>
        <v>31.5347757057216</v>
      </c>
      <c r="T3" s="21">
        <f t="shared" ref="T3:T22" si="5">E3*$O$2</f>
        <v>-114.46019127454601</v>
      </c>
      <c r="U3" s="21">
        <f t="shared" ref="U3:U22" si="6">F3*$O$2</f>
        <v>98.471355025120403</v>
      </c>
      <c r="V3" s="21">
        <f t="shared" ref="V3:V22" si="7">G3*$O$2</f>
        <v>0.167771221415425</v>
      </c>
      <c r="W3" s="21">
        <f t="shared" ref="W3:W22" si="8">H3*$O$2</f>
        <v>15580.124831532301</v>
      </c>
      <c r="X3" s="21">
        <f t="shared" ref="X3:X22" si="9">I3*$O$2</f>
        <v>-78.0893806379746</v>
      </c>
      <c r="Y3" s="21">
        <f t="shared" ref="Y3:Y22" si="10">J3*$O$2</f>
        <v>644.10755868992203</v>
      </c>
      <c r="Z3" s="21">
        <f t="shared" ref="Z3:Z22" si="11">K3*$O$2</f>
        <v>0.58982511298433205</v>
      </c>
      <c r="AA3" s="21">
        <f t="shared" ref="AA3:AA22" si="12">L3*$O$2</f>
        <v>2618.4003892314199</v>
      </c>
      <c r="AB3" s="21">
        <f t="shared" ref="AB3:AB22" si="13">M3*$O$2</f>
        <v>-771.10594213319303</v>
      </c>
      <c r="AC3" s="21">
        <f t="shared" ref="AC3:AC22" si="14">N3*$O$2</f>
        <v>549.34019439676399</v>
      </c>
    </row>
    <row r="4" spans="1:29">
      <c r="A4">
        <v>2</v>
      </c>
      <c r="B4" s="13" t="s">
        <v>773</v>
      </c>
      <c r="C4">
        <v>9.6155123949177596E-4</v>
      </c>
      <c r="D4">
        <v>1.13536993451596E-4</v>
      </c>
      <c r="E4" s="10">
        <v>-4.3687897088051701E-5</v>
      </c>
      <c r="F4">
        <v>-1.22509791243648E-3</v>
      </c>
      <c r="G4">
        <v>-1.4533386870387301E-4</v>
      </c>
      <c r="H4">
        <v>-3.28033351418619E-3</v>
      </c>
      <c r="I4" s="10">
        <v>8.0384737696226304E-7</v>
      </c>
      <c r="J4" s="10">
        <v>1.06376913789341E-6</v>
      </c>
      <c r="K4" s="10">
        <v>1.051560888643E-7</v>
      </c>
      <c r="L4">
        <v>2.1133055914247202E-3</v>
      </c>
      <c r="M4" s="10">
        <v>-5.3453822633231497E-5</v>
      </c>
      <c r="N4" s="10">
        <v>-1.3958254868606801E-7</v>
      </c>
      <c r="P4" s="17">
        <v>2</v>
      </c>
      <c r="Q4" s="20" t="s">
        <v>773</v>
      </c>
      <c r="R4" s="21">
        <f t="shared" ref="R4:R22" si="15">C4*$O$2</f>
        <v>961.55123949177596</v>
      </c>
      <c r="S4" s="21">
        <f t="shared" si="4"/>
        <v>113.536993451596</v>
      </c>
      <c r="T4" s="21">
        <f t="shared" si="5"/>
        <v>-43.687897088051699</v>
      </c>
      <c r="U4" s="21">
        <f t="shared" si="6"/>
        <v>-1225.0979124364799</v>
      </c>
      <c r="V4" s="21">
        <f t="shared" si="7"/>
        <v>-145.33386870387301</v>
      </c>
      <c r="W4" s="21">
        <f t="shared" si="8"/>
        <v>-3280.3335141861899</v>
      </c>
      <c r="X4" s="21">
        <f t="shared" si="9"/>
        <v>0.80384737696226305</v>
      </c>
      <c r="Y4" s="21">
        <f t="shared" si="10"/>
        <v>1.06376913789341</v>
      </c>
      <c r="Z4" s="21">
        <f t="shared" si="11"/>
        <v>0.1051560888643</v>
      </c>
      <c r="AA4" s="21">
        <f t="shared" si="12"/>
        <v>2113.3055914247202</v>
      </c>
      <c r="AB4" s="21">
        <f t="shared" si="13"/>
        <v>-53.453822633231496</v>
      </c>
      <c r="AC4" s="21">
        <f t="shared" si="14"/>
        <v>-0.13958254868606801</v>
      </c>
    </row>
    <row r="5" spans="1:29">
      <c r="A5">
        <v>3</v>
      </c>
      <c r="B5" s="13" t="s">
        <v>759</v>
      </c>
      <c r="C5" s="10">
        <v>6.44999152640713E-5</v>
      </c>
      <c r="D5" s="10">
        <v>-5.1659707205920001E-4</v>
      </c>
      <c r="E5">
        <v>1.3079638516084199E-4</v>
      </c>
      <c r="F5">
        <v>-4.36910620270992E-4</v>
      </c>
      <c r="G5">
        <v>8.96980436557698E-4</v>
      </c>
      <c r="H5" s="10">
        <v>3.68429956518757E-6</v>
      </c>
      <c r="I5" s="10">
        <v>-5.7703110826257098E-6</v>
      </c>
      <c r="J5" s="10">
        <v>1.4341587844784999E-5</v>
      </c>
      <c r="K5" s="10">
        <v>-9.6386356342459401E-6</v>
      </c>
      <c r="L5" s="10">
        <v>9.7165105523599999E-5</v>
      </c>
      <c r="M5" s="10">
        <v>-2.3115724493449901E-5</v>
      </c>
      <c r="N5" s="10">
        <v>-4.78547479131897E-5</v>
      </c>
      <c r="P5" s="17">
        <v>3</v>
      </c>
      <c r="Q5" s="20" t="s">
        <v>759</v>
      </c>
      <c r="R5" s="21">
        <f t="shared" si="15"/>
        <v>64.499915264071305</v>
      </c>
      <c r="S5" s="21">
        <f t="shared" si="4"/>
        <v>-516.59707205920006</v>
      </c>
      <c r="T5" s="21">
        <f t="shared" si="5"/>
        <v>130.79638516084199</v>
      </c>
      <c r="U5" s="21">
        <f t="shared" si="6"/>
        <v>-436.91062027099201</v>
      </c>
      <c r="V5" s="21">
        <f t="shared" si="7"/>
        <v>896.980436557698</v>
      </c>
      <c r="W5" s="21">
        <f t="shared" si="8"/>
        <v>3.6842995651875698</v>
      </c>
      <c r="X5" s="21">
        <f t="shared" si="9"/>
        <v>-5.7703110826257102</v>
      </c>
      <c r="Y5" s="21">
        <f t="shared" si="10"/>
        <v>14.341587844785</v>
      </c>
      <c r="Z5" s="21">
        <f t="shared" si="11"/>
        <v>-9.6386356342459401</v>
      </c>
      <c r="AA5" s="21">
        <f t="shared" si="12"/>
        <v>97.165105523600005</v>
      </c>
      <c r="AB5" s="21">
        <f t="shared" si="13"/>
        <v>-23.1157244934499</v>
      </c>
      <c r="AC5" s="21">
        <f t="shared" si="14"/>
        <v>-47.854747913189698</v>
      </c>
    </row>
    <row r="6" spans="1:29">
      <c r="A6">
        <v>4</v>
      </c>
      <c r="B6" s="13" t="s">
        <v>761</v>
      </c>
      <c r="C6" s="10">
        <v>4.6048898896272599E-5</v>
      </c>
      <c r="D6" s="10">
        <v>6.8393607839232204E-4</v>
      </c>
      <c r="E6" s="10">
        <v>2.4061714204215399E-6</v>
      </c>
      <c r="F6">
        <v>4.2461079851128798E-4</v>
      </c>
      <c r="G6">
        <v>-3.3325199357130998E-4</v>
      </c>
      <c r="H6" s="10">
        <v>-4.0490651012292699E-5</v>
      </c>
      <c r="I6" s="10">
        <v>1.57171410125612E-7</v>
      </c>
      <c r="J6">
        <v>1.09669485356245E-4</v>
      </c>
      <c r="K6" s="10">
        <v>2.3888478914918501E-5</v>
      </c>
      <c r="L6" s="10">
        <v>-6.40792143099033E-5</v>
      </c>
      <c r="M6" s="10">
        <v>-8.6308481581631697E-5</v>
      </c>
      <c r="N6" s="10">
        <v>1.5391595396441199E-4</v>
      </c>
      <c r="P6" s="17">
        <v>4</v>
      </c>
      <c r="Q6" s="20" t="s">
        <v>761</v>
      </c>
      <c r="R6" s="21">
        <f t="shared" si="15"/>
        <v>46.048898896272597</v>
      </c>
      <c r="S6" s="21">
        <f t="shared" si="4"/>
        <v>683.93607839232209</v>
      </c>
      <c r="T6" s="21">
        <f t="shared" si="5"/>
        <v>2.4061714204215399</v>
      </c>
      <c r="U6" s="21">
        <f t="shared" si="6"/>
        <v>424.61079851128795</v>
      </c>
      <c r="V6" s="21">
        <f t="shared" si="7"/>
        <v>-333.25199357130998</v>
      </c>
      <c r="W6" s="21">
        <f t="shared" si="8"/>
        <v>-40.490651012292702</v>
      </c>
      <c r="X6" s="21">
        <f t="shared" si="9"/>
        <v>0.157171410125612</v>
      </c>
      <c r="Y6" s="21">
        <f t="shared" si="10"/>
        <v>109.669485356245</v>
      </c>
      <c r="Z6" s="21">
        <f t="shared" si="11"/>
        <v>23.888478914918501</v>
      </c>
      <c r="AA6" s="21">
        <f t="shared" si="12"/>
        <v>-64.079214309903307</v>
      </c>
      <c r="AB6" s="21">
        <f t="shared" si="13"/>
        <v>-86.308481581631696</v>
      </c>
      <c r="AC6" s="21">
        <f t="shared" si="14"/>
        <v>153.91595396441198</v>
      </c>
    </row>
    <row r="7" spans="1:29">
      <c r="A7">
        <v>5</v>
      </c>
      <c r="B7" s="13" t="s">
        <v>763</v>
      </c>
      <c r="C7">
        <v>-1.01475957012309E-4</v>
      </c>
      <c r="D7" s="10">
        <v>1.0671642943012599E-4</v>
      </c>
      <c r="E7" s="10">
        <v>2.5375459371723701E-5</v>
      </c>
      <c r="F7">
        <v>3.26733270477025E-4</v>
      </c>
      <c r="G7">
        <v>-5.02155050233083E-4</v>
      </c>
      <c r="H7" s="10">
        <v>-1.6110854031836702E-5</v>
      </c>
      <c r="I7" s="10">
        <v>2.0814346782827E-5</v>
      </c>
      <c r="J7" s="10">
        <v>1.72773005870486E-5</v>
      </c>
      <c r="K7" s="10">
        <v>1.7682442872513101E-5</v>
      </c>
      <c r="L7" s="10">
        <v>6.8354268185560907E-5</v>
      </c>
      <c r="M7">
        <v>-1.10698623601835E-4</v>
      </c>
      <c r="N7" s="10">
        <v>-1.43870198298535E-5</v>
      </c>
      <c r="P7" s="17">
        <v>5</v>
      </c>
      <c r="Q7" s="20" t="s">
        <v>763</v>
      </c>
      <c r="R7" s="21">
        <f t="shared" si="15"/>
        <v>-101.475957012309</v>
      </c>
      <c r="S7" s="21">
        <f t="shared" si="4"/>
        <v>106.716429430126</v>
      </c>
      <c r="T7" s="21">
        <f t="shared" si="5"/>
        <v>25.3754593717237</v>
      </c>
      <c r="U7" s="21">
        <f t="shared" si="6"/>
        <v>326.73327047702503</v>
      </c>
      <c r="V7" s="21">
        <f t="shared" si="7"/>
        <v>-502.15505023308299</v>
      </c>
      <c r="W7" s="21">
        <f t="shared" si="8"/>
        <v>-16.110854031836702</v>
      </c>
      <c r="X7" s="21">
        <f t="shared" si="9"/>
        <v>20.814346782827002</v>
      </c>
      <c r="Y7" s="21">
        <f t="shared" si="10"/>
        <v>17.2773005870486</v>
      </c>
      <c r="Z7" s="21">
        <f t="shared" si="11"/>
        <v>17.6824428725131</v>
      </c>
      <c r="AA7" s="21">
        <f t="shared" si="12"/>
        <v>68.354268185560912</v>
      </c>
      <c r="AB7" s="21">
        <f t="shared" si="13"/>
        <v>-110.698623601835</v>
      </c>
      <c r="AC7" s="21">
        <f t="shared" si="14"/>
        <v>-14.3870198298535</v>
      </c>
    </row>
    <row r="8" spans="1:29">
      <c r="A8">
        <v>6</v>
      </c>
      <c r="B8" s="13" t="s">
        <v>764</v>
      </c>
      <c r="C8">
        <v>-4.9054739861366695E-4</v>
      </c>
      <c r="D8">
        <v>1.3501283899871E-4</v>
      </c>
      <c r="E8">
        <v>3.5847802533348099E-4</v>
      </c>
      <c r="F8">
        <v>-4.90879319115528E-4</v>
      </c>
      <c r="G8" s="10">
        <v>-2.6837492283682301E-5</v>
      </c>
      <c r="H8" s="10">
        <v>-4.7696892014303898E-5</v>
      </c>
      <c r="I8" s="10">
        <v>-9.6537725161788298E-5</v>
      </c>
      <c r="J8" s="10">
        <v>6.40351732575428E-5</v>
      </c>
      <c r="K8" s="10">
        <v>-5.9415226298820099E-6</v>
      </c>
      <c r="L8" s="10">
        <v>-1.9691010537053999E-5</v>
      </c>
      <c r="M8">
        <v>-4.5339448771529201E-4</v>
      </c>
      <c r="N8">
        <v>2.7099971771475401E-4</v>
      </c>
      <c r="P8" s="17">
        <v>6</v>
      </c>
      <c r="Q8" s="20" t="s">
        <v>764</v>
      </c>
      <c r="R8" s="21">
        <f t="shared" si="15"/>
        <v>-490.54739861366693</v>
      </c>
      <c r="S8" s="21">
        <f t="shared" si="4"/>
        <v>135.01283899871001</v>
      </c>
      <c r="T8" s="21">
        <f t="shared" si="5"/>
        <v>358.47802533348101</v>
      </c>
      <c r="U8" s="21">
        <f t="shared" si="6"/>
        <v>-490.87931911552801</v>
      </c>
      <c r="V8" s="21">
        <f t="shared" si="7"/>
        <v>-26.837492283682302</v>
      </c>
      <c r="W8" s="21">
        <f t="shared" si="8"/>
        <v>-47.696892014303899</v>
      </c>
      <c r="X8" s="21">
        <f t="shared" si="9"/>
        <v>-96.537725161788302</v>
      </c>
      <c r="Y8" s="21">
        <f t="shared" si="10"/>
        <v>64.035173257542795</v>
      </c>
      <c r="Z8" s="21">
        <f t="shared" si="11"/>
        <v>-5.9415226298820096</v>
      </c>
      <c r="AA8" s="21">
        <f t="shared" si="12"/>
        <v>-19.691010537053998</v>
      </c>
      <c r="AB8" s="21">
        <f t="shared" si="13"/>
        <v>-453.39448771529203</v>
      </c>
      <c r="AC8" s="21">
        <f t="shared" si="14"/>
        <v>270.99971771475401</v>
      </c>
    </row>
    <row r="9" spans="1:29">
      <c r="A9">
        <v>7</v>
      </c>
      <c r="B9" s="13" t="s">
        <v>765</v>
      </c>
      <c r="C9">
        <v>-1.7921932557027901E-4</v>
      </c>
      <c r="D9" s="10">
        <v>-6.1718891235962296E-6</v>
      </c>
      <c r="E9" s="10">
        <v>6.4689761715086598E-5</v>
      </c>
      <c r="F9">
        <v>1.24299688742524E-4</v>
      </c>
      <c r="G9" s="10">
        <v>4.6518623139646403E-7</v>
      </c>
      <c r="H9" s="10">
        <v>-6.2083303695781303E-6</v>
      </c>
      <c r="I9" s="10">
        <v>2.9134147161602501E-6</v>
      </c>
      <c r="J9" s="10">
        <v>4.3178922897013603E-6</v>
      </c>
      <c r="K9" s="10">
        <v>7.6103217909628802E-6</v>
      </c>
      <c r="L9" s="10">
        <v>-1.58715669159815E-5</v>
      </c>
      <c r="M9" s="10">
        <v>4.49518795380133E-6</v>
      </c>
      <c r="N9" s="10">
        <v>-1.82385266012108E-6</v>
      </c>
      <c r="O9" s="10"/>
      <c r="P9" s="17">
        <v>7</v>
      </c>
      <c r="Q9" s="20" t="s">
        <v>765</v>
      </c>
      <c r="R9" s="21">
        <f t="shared" si="15"/>
        <v>-179.21932557027901</v>
      </c>
      <c r="S9" s="21">
        <f t="shared" si="4"/>
        <v>-6.1718891235962294</v>
      </c>
      <c r="T9" s="21">
        <f t="shared" si="5"/>
        <v>64.689761715086604</v>
      </c>
      <c r="U9" s="21">
        <f t="shared" si="6"/>
        <v>124.299688742524</v>
      </c>
      <c r="V9" s="21">
        <f t="shared" si="7"/>
        <v>0.46518623139646403</v>
      </c>
      <c r="W9" s="21">
        <f t="shared" si="8"/>
        <v>-6.20833036957813</v>
      </c>
      <c r="X9" s="21">
        <f t="shared" si="9"/>
        <v>2.9134147161602502</v>
      </c>
      <c r="Y9" s="21">
        <f t="shared" si="10"/>
        <v>4.3178922897013603</v>
      </c>
      <c r="Z9" s="21">
        <f t="shared" si="11"/>
        <v>7.61032179096288</v>
      </c>
      <c r="AA9" s="21">
        <f t="shared" si="12"/>
        <v>-15.8715669159815</v>
      </c>
      <c r="AB9" s="21">
        <f t="shared" si="13"/>
        <v>4.49518795380133</v>
      </c>
      <c r="AC9" s="21">
        <f t="shared" si="14"/>
        <v>-1.82385266012108</v>
      </c>
    </row>
    <row r="10" spans="1:29">
      <c r="A10">
        <v>8</v>
      </c>
      <c r="B10" s="13" t="s">
        <v>766</v>
      </c>
      <c r="C10" s="10">
        <v>7.2125371270292902E-5</v>
      </c>
      <c r="D10" s="10">
        <v>1.46428103402097E-5</v>
      </c>
      <c r="E10" s="10">
        <v>2.0781777593503801E-5</v>
      </c>
      <c r="F10" s="10">
        <v>9.1606689250772806E-5</v>
      </c>
      <c r="G10" s="10">
        <v>1.02248793089066E-6</v>
      </c>
      <c r="H10" s="10">
        <v>-4.2625391184042399E-5</v>
      </c>
      <c r="I10">
        <v>1.02313026737272E-4</v>
      </c>
      <c r="J10">
        <v>3.7955587132696002E-3</v>
      </c>
      <c r="K10" s="10">
        <v>1.5357709143459801E-6</v>
      </c>
      <c r="L10" s="10">
        <v>8.1975399536715602E-5</v>
      </c>
      <c r="M10">
        <v>-3.1232540804327399E-4</v>
      </c>
      <c r="N10" s="10">
        <v>5.0583009059734801E-5</v>
      </c>
      <c r="P10" s="17">
        <v>8</v>
      </c>
      <c r="Q10" s="20" t="s">
        <v>766</v>
      </c>
      <c r="R10" s="21">
        <f t="shared" si="15"/>
        <v>72.125371270292902</v>
      </c>
      <c r="S10" s="21">
        <f t="shared" si="4"/>
        <v>14.642810340209699</v>
      </c>
      <c r="T10" s="21">
        <f t="shared" si="5"/>
        <v>20.781777593503801</v>
      </c>
      <c r="U10" s="21">
        <f t="shared" si="6"/>
        <v>91.606689250772803</v>
      </c>
      <c r="V10" s="21">
        <f t="shared" si="7"/>
        <v>1.02248793089066</v>
      </c>
      <c r="W10" s="21">
        <f t="shared" si="8"/>
        <v>-42.6253911840424</v>
      </c>
      <c r="X10" s="21">
        <f t="shared" si="9"/>
        <v>102.31302673727201</v>
      </c>
      <c r="Y10" s="21">
        <f t="shared" si="10"/>
        <v>3795.5587132696</v>
      </c>
      <c r="Z10" s="21">
        <f t="shared" si="11"/>
        <v>1.5357709143459801</v>
      </c>
      <c r="AA10" s="21">
        <f t="shared" si="12"/>
        <v>81.975399536715599</v>
      </c>
      <c r="AB10" s="21">
        <f t="shared" si="13"/>
        <v>-312.32540804327397</v>
      </c>
      <c r="AC10" s="21">
        <f t="shared" si="14"/>
        <v>50.583009059734799</v>
      </c>
    </row>
    <row r="11" spans="1:29">
      <c r="A11">
        <v>9</v>
      </c>
      <c r="B11" s="13" t="s">
        <v>767</v>
      </c>
      <c r="C11">
        <v>1.8343333102128199E-4</v>
      </c>
      <c r="D11">
        <v>1.70717533592855E-3</v>
      </c>
      <c r="E11">
        <v>1.13538753302006E-4</v>
      </c>
      <c r="F11">
        <v>4.33244362780788E-4</v>
      </c>
      <c r="G11" s="10">
        <v>-3.8695428583757101E-6</v>
      </c>
      <c r="H11">
        <v>-1.9065666604224399E-4</v>
      </c>
      <c r="I11">
        <v>-1.7721159513901701E-3</v>
      </c>
      <c r="J11">
        <v>-4.2681714628677401E-3</v>
      </c>
      <c r="K11" s="10">
        <v>-2.9439572889589101E-6</v>
      </c>
      <c r="L11" s="10">
        <v>2.8057027717798301E-8</v>
      </c>
      <c r="M11" s="10">
        <v>-8.7177128941246104E-5</v>
      </c>
      <c r="N11">
        <v>1.1522216766205299E-3</v>
      </c>
      <c r="P11" s="17">
        <v>9</v>
      </c>
      <c r="Q11" s="20" t="s">
        <v>767</v>
      </c>
      <c r="R11" s="21">
        <f t="shared" si="15"/>
        <v>183.43333102128199</v>
      </c>
      <c r="S11" s="21">
        <f t="shared" si="4"/>
        <v>1707.1753359285499</v>
      </c>
      <c r="T11" s="21">
        <f t="shared" si="5"/>
        <v>113.538753302006</v>
      </c>
      <c r="U11" s="21">
        <f t="shared" si="6"/>
        <v>433.24436278078798</v>
      </c>
      <c r="V11" s="21">
        <f t="shared" si="7"/>
        <v>-3.8695428583757101</v>
      </c>
      <c r="W11" s="21">
        <f t="shared" si="8"/>
        <v>-190.65666604224398</v>
      </c>
      <c r="X11" s="21">
        <f t="shared" si="9"/>
        <v>-1772.11595139017</v>
      </c>
      <c r="Y11" s="21">
        <f t="shared" si="10"/>
        <v>-4268.17146286774</v>
      </c>
      <c r="Z11" s="21">
        <f t="shared" si="11"/>
        <v>-2.9439572889589103</v>
      </c>
      <c r="AA11" s="21">
        <f t="shared" si="12"/>
        <v>2.8057027717798302E-2</v>
      </c>
      <c r="AB11" s="21">
        <f t="shared" si="13"/>
        <v>-87.17712894124611</v>
      </c>
      <c r="AC11" s="21">
        <f t="shared" si="14"/>
        <v>1152.2216766205299</v>
      </c>
    </row>
    <row r="12" spans="1:29">
      <c r="A12">
        <v>10</v>
      </c>
      <c r="B12" s="13" t="s">
        <v>768</v>
      </c>
      <c r="C12" s="10">
        <v>-3.5916463714846801E-5</v>
      </c>
      <c r="D12">
        <v>-1.9391620141808799E-3</v>
      </c>
      <c r="E12" s="10">
        <v>8.4447952741389999E-5</v>
      </c>
      <c r="F12" s="10">
        <v>-2.2064330249732499E-5</v>
      </c>
      <c r="G12" s="10">
        <v>9.9944238280968993E-7</v>
      </c>
      <c r="H12" s="10">
        <v>-2.2832246052967298E-5</v>
      </c>
      <c r="I12">
        <v>3.4275198172552002E-4</v>
      </c>
      <c r="J12">
        <v>-7.73015768142821E-4</v>
      </c>
      <c r="K12" s="10">
        <v>2.2225372952489101E-6</v>
      </c>
      <c r="L12" s="10">
        <v>-1.9894542918091899E-5</v>
      </c>
      <c r="M12" s="10">
        <v>-4.0252574372717702E-5</v>
      </c>
      <c r="N12">
        <v>1.1668797043396699E-3</v>
      </c>
      <c r="P12" s="17">
        <v>10</v>
      </c>
      <c r="Q12" s="20" t="s">
        <v>768</v>
      </c>
      <c r="R12" s="21">
        <f t="shared" si="15"/>
        <v>-35.916463714846799</v>
      </c>
      <c r="S12" s="21">
        <f t="shared" si="4"/>
        <v>-1939.1620141808799</v>
      </c>
      <c r="T12" s="21">
        <f t="shared" si="5"/>
        <v>84.447952741389997</v>
      </c>
      <c r="U12" s="21">
        <f t="shared" si="6"/>
        <v>-22.0643302497325</v>
      </c>
      <c r="V12" s="21">
        <f t="shared" si="7"/>
        <v>0.99944238280968989</v>
      </c>
      <c r="W12" s="21">
        <f t="shared" si="8"/>
        <v>-22.832246052967299</v>
      </c>
      <c r="X12" s="21">
        <f t="shared" si="9"/>
        <v>342.75198172552001</v>
      </c>
      <c r="Y12" s="21">
        <f t="shared" si="10"/>
        <v>-773.015768142821</v>
      </c>
      <c r="Z12" s="21">
        <f t="shared" si="11"/>
        <v>2.2225372952489102</v>
      </c>
      <c r="AA12" s="21">
        <f t="shared" si="12"/>
        <v>-19.894542918091897</v>
      </c>
      <c r="AB12" s="21">
        <f t="shared" si="13"/>
        <v>-40.252574372717703</v>
      </c>
      <c r="AC12" s="21">
        <f t="shared" si="14"/>
        <v>1166.8797043396698</v>
      </c>
    </row>
    <row r="13" spans="1:29">
      <c r="A13">
        <v>11</v>
      </c>
      <c r="B13" s="13" t="s">
        <v>771</v>
      </c>
      <c r="C13" s="10">
        <v>7.9593782944642504E-5</v>
      </c>
      <c r="D13">
        <v>5.5078465272515595E-4</v>
      </c>
      <c r="E13" s="10">
        <v>9.8818790459204102E-5</v>
      </c>
      <c r="F13" s="10">
        <v>-5.4396232404774203E-5</v>
      </c>
      <c r="G13" s="10">
        <v>2.4328128727990599E-6</v>
      </c>
      <c r="H13" s="10">
        <v>7.9989591100781901E-7</v>
      </c>
      <c r="I13" s="10">
        <v>-2.9942832432416901E-5</v>
      </c>
      <c r="J13" s="10">
        <v>2.8772986579328502E-6</v>
      </c>
      <c r="K13" s="10">
        <v>2.9977891943883099E-5</v>
      </c>
      <c r="L13" s="10">
        <v>-1.1915414985213501E-4</v>
      </c>
      <c r="M13" s="10">
        <v>4.43918669539461E-4</v>
      </c>
      <c r="N13" s="10">
        <v>-8.2886460293130101E-5</v>
      </c>
      <c r="O13" s="10"/>
      <c r="P13" s="17">
        <v>11</v>
      </c>
      <c r="Q13" s="20" t="s">
        <v>771</v>
      </c>
      <c r="R13" s="21">
        <f t="shared" si="15"/>
        <v>79.593782944642498</v>
      </c>
      <c r="S13" s="21">
        <f t="shared" si="4"/>
        <v>550.78465272515598</v>
      </c>
      <c r="T13" s="21">
        <f t="shared" si="5"/>
        <v>98.818790459204095</v>
      </c>
      <c r="U13" s="21">
        <f t="shared" si="6"/>
        <v>-54.396232404774203</v>
      </c>
      <c r="V13" s="21">
        <f t="shared" si="7"/>
        <v>2.4328128727990599</v>
      </c>
      <c r="W13" s="21">
        <f t="shared" si="8"/>
        <v>0.79989591100781898</v>
      </c>
      <c r="X13" s="21">
        <f t="shared" si="9"/>
        <v>-29.9428324324169</v>
      </c>
      <c r="Y13" s="21">
        <f t="shared" si="10"/>
        <v>2.8772986579328501</v>
      </c>
      <c r="Z13" s="21">
        <f t="shared" si="11"/>
        <v>29.977891943883101</v>
      </c>
      <c r="AA13" s="21">
        <f t="shared" si="12"/>
        <v>-119.15414985213501</v>
      </c>
      <c r="AB13" s="21">
        <f t="shared" si="13"/>
        <v>443.91866953946101</v>
      </c>
      <c r="AC13" s="21">
        <f t="shared" si="14"/>
        <v>-82.886460293130099</v>
      </c>
    </row>
    <row r="14" spans="1:29">
      <c r="A14">
        <v>12</v>
      </c>
      <c r="B14" s="13" t="s">
        <v>785</v>
      </c>
      <c r="C14">
        <v>5.5683282956756595E-4</v>
      </c>
      <c r="D14">
        <v>2.3738432923999901E-3</v>
      </c>
      <c r="E14">
        <v>1.6125285370092899E-3</v>
      </c>
      <c r="F14">
        <v>8.6494979185208797E-4</v>
      </c>
      <c r="G14" s="10">
        <v>1.1138720264503001E-5</v>
      </c>
      <c r="H14" s="10">
        <v>-8.0462567343508897E-6</v>
      </c>
      <c r="I14" s="10">
        <v>-3.3263581785902802E-5</v>
      </c>
      <c r="J14" s="10">
        <v>-4.4601018858686499E-5</v>
      </c>
      <c r="K14" s="10">
        <v>7.9867153417717603E-5</v>
      </c>
      <c r="L14" s="10">
        <v>-2.2712932318057999E-4</v>
      </c>
      <c r="M14" s="10">
        <v>1.26406938383894E-5</v>
      </c>
      <c r="N14" s="10">
        <v>7.5969891950472497E-5</v>
      </c>
      <c r="O14" s="10"/>
      <c r="P14" s="17">
        <v>12</v>
      </c>
      <c r="Q14" s="20" t="s">
        <v>785</v>
      </c>
      <c r="R14" s="21">
        <f t="shared" si="15"/>
        <v>556.83282956756591</v>
      </c>
      <c r="S14" s="21">
        <f t="shared" si="4"/>
        <v>2373.8432923999903</v>
      </c>
      <c r="T14" s="21">
        <f t="shared" si="5"/>
        <v>1612.5285370092899</v>
      </c>
      <c r="U14" s="21">
        <f t="shared" si="6"/>
        <v>864.94979185208797</v>
      </c>
      <c r="V14" s="21">
        <f t="shared" si="7"/>
        <v>11.138720264503</v>
      </c>
      <c r="W14" s="21">
        <f t="shared" si="8"/>
        <v>-8.0462567343508891</v>
      </c>
      <c r="X14" s="21">
        <f t="shared" si="9"/>
        <v>-33.263581785902801</v>
      </c>
      <c r="Y14" s="21">
        <f t="shared" si="10"/>
        <v>-44.601018858686501</v>
      </c>
      <c r="Z14" s="21">
        <f t="shared" si="11"/>
        <v>79.867153417717603</v>
      </c>
      <c r="AA14" s="21">
        <f t="shared" si="12"/>
        <v>-227.12932318058</v>
      </c>
      <c r="AB14" s="21">
        <f t="shared" si="13"/>
        <v>12.640693838389399</v>
      </c>
      <c r="AC14" s="21">
        <f t="shared" si="14"/>
        <v>75.969891950472501</v>
      </c>
    </row>
    <row r="15" spans="1:29">
      <c r="A15">
        <v>13</v>
      </c>
      <c r="B15" s="13" t="s">
        <v>786</v>
      </c>
      <c r="C15">
        <v>1.3078943647217299E-4</v>
      </c>
      <c r="D15">
        <v>1.44501879390102E-3</v>
      </c>
      <c r="E15">
        <v>3.7885176017012897E-4</v>
      </c>
      <c r="F15">
        <v>5.0789611640758602E-4</v>
      </c>
      <c r="G15">
        <v>3.6657879789217502E-4</v>
      </c>
      <c r="H15" s="10">
        <v>3.9716550522095301E-6</v>
      </c>
      <c r="I15" s="10">
        <v>-1.54016484474884E-5</v>
      </c>
      <c r="J15" s="10">
        <v>-8.8148353982620299E-5</v>
      </c>
      <c r="K15" s="10">
        <v>9.7065189729739193E-6</v>
      </c>
      <c r="L15">
        <v>0</v>
      </c>
      <c r="M15">
        <v>0</v>
      </c>
      <c r="N15">
        <v>0</v>
      </c>
      <c r="P15" s="17">
        <v>13</v>
      </c>
      <c r="Q15" s="20" t="s">
        <v>786</v>
      </c>
      <c r="R15" s="21">
        <f t="shared" si="15"/>
        <v>130.78943647217298</v>
      </c>
      <c r="S15" s="21">
        <f t="shared" si="4"/>
        <v>1445.01879390102</v>
      </c>
      <c r="T15" s="21">
        <f t="shared" si="5"/>
        <v>378.85176017012895</v>
      </c>
      <c r="U15" s="21">
        <f t="shared" si="6"/>
        <v>507.89611640758602</v>
      </c>
      <c r="V15" s="21">
        <f t="shared" si="7"/>
        <v>366.57879789217503</v>
      </c>
      <c r="W15" s="21">
        <f t="shared" si="8"/>
        <v>3.9716550522095302</v>
      </c>
      <c r="X15" s="21">
        <f t="shared" si="9"/>
        <v>-15.4016484474884</v>
      </c>
      <c r="Y15" s="21">
        <f t="shared" si="10"/>
        <v>-88.148353982620293</v>
      </c>
      <c r="Z15" s="21">
        <f t="shared" si="11"/>
        <v>9.7065189729739192</v>
      </c>
      <c r="AA15" s="21">
        <f t="shared" si="12"/>
        <v>0</v>
      </c>
      <c r="AB15" s="21">
        <f t="shared" si="13"/>
        <v>0</v>
      </c>
      <c r="AC15" s="21">
        <f t="shared" si="14"/>
        <v>0</v>
      </c>
    </row>
    <row r="16" spans="1:29">
      <c r="A16">
        <v>14</v>
      </c>
      <c r="B16" s="13" t="s">
        <v>787</v>
      </c>
      <c r="C16">
        <v>-2.4112630024946701E-4</v>
      </c>
      <c r="D16" s="10">
        <v>5.8546652415120102E-5</v>
      </c>
      <c r="E16">
        <v>-7.9670645211148399E-4</v>
      </c>
      <c r="F16">
        <v>-3.0267550609821599E-4</v>
      </c>
      <c r="G16" s="10">
        <v>-1.4628847671005501E-7</v>
      </c>
      <c r="H16" s="10">
        <v>4.9909332788589098E-6</v>
      </c>
      <c r="I16" s="10">
        <v>4.6788108537532101E-8</v>
      </c>
      <c r="J16" s="10">
        <v>2.22363347507359E-6</v>
      </c>
      <c r="K16" s="10">
        <v>3.83999324348738E-6</v>
      </c>
      <c r="L16" s="10">
        <v>-4.5500932709274801E-6</v>
      </c>
      <c r="M16" s="10">
        <v>-1.0453883727640199E-5</v>
      </c>
      <c r="N16" s="10">
        <v>-1.0580284065592201E-5</v>
      </c>
      <c r="O16" s="10"/>
      <c r="P16" s="17">
        <v>14</v>
      </c>
      <c r="Q16" s="20" t="s">
        <v>787</v>
      </c>
      <c r="R16" s="21">
        <f t="shared" si="15"/>
        <v>-241.12630024946702</v>
      </c>
      <c r="S16" s="21">
        <f t="shared" si="4"/>
        <v>58.5466524151201</v>
      </c>
      <c r="T16" s="21">
        <f t="shared" si="5"/>
        <v>-796.70645211148394</v>
      </c>
      <c r="U16" s="21">
        <f t="shared" si="6"/>
        <v>-302.67550609821598</v>
      </c>
      <c r="V16" s="21">
        <f t="shared" si="7"/>
        <v>-0.14628847671005502</v>
      </c>
      <c r="W16" s="21">
        <f t="shared" si="8"/>
        <v>4.9909332788589094</v>
      </c>
      <c r="X16" s="21">
        <f t="shared" si="9"/>
        <v>4.6788108537532104E-2</v>
      </c>
      <c r="Y16" s="21">
        <f t="shared" si="10"/>
        <v>2.2236334750735898</v>
      </c>
      <c r="Z16" s="21">
        <f t="shared" si="11"/>
        <v>3.8399932434873802</v>
      </c>
      <c r="AA16" s="21">
        <f t="shared" si="12"/>
        <v>-4.5500932709274799</v>
      </c>
      <c r="AB16" s="21">
        <f t="shared" si="13"/>
        <v>-10.4538837276402</v>
      </c>
      <c r="AC16" s="21">
        <f t="shared" si="14"/>
        <v>-10.580284065592201</v>
      </c>
    </row>
    <row r="17" spans="1:29">
      <c r="A17">
        <v>15</v>
      </c>
      <c r="B17" s="13" t="s">
        <v>774</v>
      </c>
      <c r="C17">
        <v>8.6554672099926097E-4</v>
      </c>
      <c r="D17" s="10">
        <v>5.8263727734814102E-5</v>
      </c>
      <c r="E17">
        <v>1.18871698105545E-3</v>
      </c>
      <c r="F17">
        <v>-3.9473281456503003E-4</v>
      </c>
      <c r="G17" s="10">
        <v>-1.2224200860722099E-6</v>
      </c>
      <c r="H17" s="10">
        <v>1.5521918560723601E-5</v>
      </c>
      <c r="I17" s="10">
        <v>-6.0257751566261695E-10</v>
      </c>
      <c r="J17" s="10">
        <v>9.4454286271306004E-7</v>
      </c>
      <c r="K17" s="10">
        <v>6.2747612709024297E-6</v>
      </c>
      <c r="L17" s="10">
        <v>1.1014578922605E-3</v>
      </c>
      <c r="M17" s="10">
        <v>-8.57553206865103E-4</v>
      </c>
      <c r="N17" s="10">
        <v>3.26957389507887E-5</v>
      </c>
      <c r="O17" s="10"/>
      <c r="P17" s="17">
        <v>15</v>
      </c>
      <c r="Q17" s="20" t="s">
        <v>774</v>
      </c>
      <c r="R17" s="21">
        <f t="shared" si="15"/>
        <v>865.54672099926097</v>
      </c>
      <c r="S17" s="21">
        <f t="shared" si="4"/>
        <v>58.263727734814104</v>
      </c>
      <c r="T17" s="21">
        <f t="shared" si="5"/>
        <v>1188.7169810554501</v>
      </c>
      <c r="U17" s="21">
        <f t="shared" si="6"/>
        <v>-394.73281456503003</v>
      </c>
      <c r="V17" s="21">
        <f t="shared" si="7"/>
        <v>-1.2224200860722099</v>
      </c>
      <c r="W17" s="21">
        <f t="shared" si="8"/>
        <v>15.5219185607236</v>
      </c>
      <c r="X17" s="21">
        <f t="shared" si="9"/>
        <v>-6.0257751566261696E-4</v>
      </c>
      <c r="Y17" s="21">
        <f t="shared" si="10"/>
        <v>0.94454286271306009</v>
      </c>
      <c r="Z17" s="21">
        <f t="shared" si="11"/>
        <v>6.2747612709024301</v>
      </c>
      <c r="AA17" s="21">
        <f t="shared" si="12"/>
        <v>1101.4578922605001</v>
      </c>
      <c r="AB17" s="21">
        <f t="shared" si="13"/>
        <v>-857.55320686510299</v>
      </c>
      <c r="AC17" s="21">
        <f t="shared" si="14"/>
        <v>32.695738950788702</v>
      </c>
    </row>
    <row r="18" spans="1:29">
      <c r="A18">
        <v>16</v>
      </c>
      <c r="B18" s="13" t="s">
        <v>788</v>
      </c>
      <c r="C18" s="10">
        <v>5.20762324852542E-5</v>
      </c>
      <c r="D18">
        <v>3.8020302381913099E-4</v>
      </c>
      <c r="E18" s="10">
        <v>4.71693780896176E-5</v>
      </c>
      <c r="F18">
        <v>2.6483542365137201E-4</v>
      </c>
      <c r="G18" s="10">
        <v>9.8526279374011604E-8</v>
      </c>
      <c r="H18" s="10">
        <v>2.79105440302851E-6</v>
      </c>
      <c r="I18" s="10">
        <v>-2.6254864948782599E-11</v>
      </c>
      <c r="J18" s="10">
        <v>1.69265360496773E-6</v>
      </c>
      <c r="K18" s="10">
        <v>8.2032447731306101E-7</v>
      </c>
      <c r="L18" s="10">
        <v>2.9617692606372999E-3</v>
      </c>
      <c r="M18" s="10">
        <v>7.2530832236295004E-6</v>
      </c>
      <c r="N18" s="10">
        <v>-6.6775121564943704E-7</v>
      </c>
      <c r="O18" s="10"/>
      <c r="P18" s="17">
        <v>16</v>
      </c>
      <c r="Q18" s="20" t="s">
        <v>788</v>
      </c>
      <c r="R18" s="21">
        <f t="shared" si="15"/>
        <v>52.076232485254202</v>
      </c>
      <c r="S18" s="21">
        <f t="shared" si="4"/>
        <v>380.20302381913098</v>
      </c>
      <c r="T18" s="21">
        <f t="shared" si="5"/>
        <v>47.169378089617602</v>
      </c>
      <c r="U18" s="21">
        <f t="shared" si="6"/>
        <v>264.83542365137203</v>
      </c>
      <c r="V18" s="21">
        <f t="shared" si="7"/>
        <v>9.8526279374011608E-2</v>
      </c>
      <c r="W18" s="21">
        <f t="shared" si="8"/>
        <v>2.79105440302851</v>
      </c>
      <c r="X18" s="21">
        <f t="shared" si="9"/>
        <v>-2.62548649487826E-5</v>
      </c>
      <c r="Y18" s="21">
        <f t="shared" si="10"/>
        <v>1.6926536049677301</v>
      </c>
      <c r="Z18" s="21">
        <f t="shared" si="11"/>
        <v>0.82032447731306102</v>
      </c>
      <c r="AA18" s="21">
        <f t="shared" si="12"/>
        <v>2961.7692606372998</v>
      </c>
      <c r="AB18" s="21">
        <f t="shared" si="13"/>
        <v>7.2530832236295</v>
      </c>
      <c r="AC18" s="21">
        <f t="shared" si="14"/>
        <v>-0.66775121564943707</v>
      </c>
    </row>
    <row r="19" spans="1:29">
      <c r="A19">
        <v>17</v>
      </c>
      <c r="B19" s="13" t="s">
        <v>776</v>
      </c>
      <c r="C19">
        <v>-7.5163675865008695E-4</v>
      </c>
      <c r="D19">
        <v>2.0294799051200399E-4</v>
      </c>
      <c r="E19">
        <v>-7.9112884781930596E-4</v>
      </c>
      <c r="F19">
        <v>-1.5789179427433101E-3</v>
      </c>
      <c r="G19" s="10">
        <v>1.6541482864318499E-5</v>
      </c>
      <c r="H19" s="10">
        <v>1.5211461862618701E-5</v>
      </c>
      <c r="I19" s="10">
        <v>-2.1092970487468501E-7</v>
      </c>
      <c r="J19" s="10">
        <v>6.0521629678955697E-7</v>
      </c>
      <c r="K19" s="10">
        <v>1.2284932239481399E-6</v>
      </c>
      <c r="L19" s="10">
        <v>-9.1538728061535393E-5</v>
      </c>
      <c r="M19" s="10">
        <v>-4.5205165953791102E-4</v>
      </c>
      <c r="N19" s="10">
        <v>6.9687192323142299E-6</v>
      </c>
      <c r="O19" s="10"/>
      <c r="P19" s="17">
        <v>17</v>
      </c>
      <c r="Q19" s="20" t="s">
        <v>776</v>
      </c>
      <c r="R19" s="21">
        <f t="shared" si="15"/>
        <v>-751.6367586500869</v>
      </c>
      <c r="S19" s="21">
        <f t="shared" si="4"/>
        <v>202.947990512004</v>
      </c>
      <c r="T19" s="21">
        <f t="shared" si="5"/>
        <v>-791.12884781930597</v>
      </c>
      <c r="U19" s="21">
        <f t="shared" si="6"/>
        <v>-1578.91794274331</v>
      </c>
      <c r="V19" s="21">
        <f t="shared" si="7"/>
        <v>16.5414828643185</v>
      </c>
      <c r="W19" s="21">
        <f t="shared" si="8"/>
        <v>15.2114618626187</v>
      </c>
      <c r="X19" s="21">
        <f t="shared" si="9"/>
        <v>-0.21092970487468501</v>
      </c>
      <c r="Y19" s="21">
        <f t="shared" si="10"/>
        <v>0.60521629678955702</v>
      </c>
      <c r="Z19" s="21">
        <f t="shared" si="11"/>
        <v>1.2284932239481399</v>
      </c>
      <c r="AA19" s="21">
        <f t="shared" si="12"/>
        <v>-91.538728061535394</v>
      </c>
      <c r="AB19" s="21">
        <f t="shared" si="13"/>
        <v>-452.05165953791101</v>
      </c>
      <c r="AC19" s="21">
        <f t="shared" si="14"/>
        <v>6.9687192323142302</v>
      </c>
    </row>
    <row r="20" spans="1:29">
      <c r="A20">
        <v>18</v>
      </c>
      <c r="B20" s="13" t="s">
        <v>777</v>
      </c>
      <c r="C20">
        <v>2.37289531650575E-4</v>
      </c>
      <c r="D20">
        <v>3.5281216136918102E-4</v>
      </c>
      <c r="E20">
        <v>3.57448230860352E-4</v>
      </c>
      <c r="F20">
        <v>-6.5393013940527297E-4</v>
      </c>
      <c r="G20" s="10">
        <v>-1.78146685874125E-6</v>
      </c>
      <c r="H20" s="10">
        <v>4.4033890816863598E-6</v>
      </c>
      <c r="I20" s="10">
        <v>-4.9593440465400798E-11</v>
      </c>
      <c r="J20" s="10">
        <v>-1.3145296962058201E-9</v>
      </c>
      <c r="K20" s="10">
        <v>1.45174559587513E-5</v>
      </c>
      <c r="L20" s="10">
        <v>5.4439604803570003E-4</v>
      </c>
      <c r="M20" s="10">
        <v>1.97156787137326E-4</v>
      </c>
      <c r="N20" s="10">
        <v>1.17146980139371E-5</v>
      </c>
      <c r="O20" s="10"/>
      <c r="P20" s="17">
        <v>18</v>
      </c>
      <c r="Q20" s="20" t="s">
        <v>777</v>
      </c>
      <c r="R20" s="21">
        <f t="shared" si="15"/>
        <v>237.28953165057501</v>
      </c>
      <c r="S20" s="21">
        <f t="shared" si="4"/>
        <v>352.81216136918101</v>
      </c>
      <c r="T20" s="21">
        <f t="shared" si="5"/>
        <v>357.448230860352</v>
      </c>
      <c r="U20" s="21">
        <f t="shared" si="6"/>
        <v>-653.93013940527294</v>
      </c>
      <c r="V20" s="21">
        <f t="shared" si="7"/>
        <v>-1.7814668587412501</v>
      </c>
      <c r="W20" s="21">
        <f t="shared" si="8"/>
        <v>4.4033890816863597</v>
      </c>
      <c r="X20" s="21">
        <f t="shared" si="9"/>
        <v>-4.9593440465400797E-5</v>
      </c>
      <c r="Y20" s="21">
        <f t="shared" si="10"/>
        <v>-1.31452969620582E-3</v>
      </c>
      <c r="Z20" s="21">
        <f t="shared" si="11"/>
        <v>14.517455958751301</v>
      </c>
      <c r="AA20" s="21">
        <f t="shared" si="12"/>
        <v>544.39604803570001</v>
      </c>
      <c r="AB20" s="21">
        <f t="shared" si="13"/>
        <v>197.15678713732601</v>
      </c>
      <c r="AC20" s="21">
        <f t="shared" si="14"/>
        <v>11.714698013937101</v>
      </c>
    </row>
    <row r="21" spans="1:29">
      <c r="A21">
        <v>19</v>
      </c>
      <c r="B21" s="13" t="s">
        <v>780</v>
      </c>
      <c r="C21">
        <v>1.58734736640731E-4</v>
      </c>
      <c r="D21">
        <v>-3.9101309398875098E-4</v>
      </c>
      <c r="E21" s="10">
        <v>2.5868489066077601E-5</v>
      </c>
      <c r="F21">
        <v>9.5196308685497298E-4</v>
      </c>
      <c r="G21" s="10">
        <v>-7.6766329162841803E-5</v>
      </c>
      <c r="H21" s="10">
        <v>1.76268544083702E-5</v>
      </c>
      <c r="I21" s="10">
        <v>-2.33065526833443E-7</v>
      </c>
      <c r="J21" s="10">
        <v>1.6884443028275499E-5</v>
      </c>
      <c r="K21" s="10">
        <v>2.20042523459252E-5</v>
      </c>
      <c r="L21" s="10">
        <v>7.0373684236792503E-4</v>
      </c>
      <c r="M21" s="10">
        <v>3.6618372001306902E-9</v>
      </c>
      <c r="N21">
        <v>2.3707541582123101E-3</v>
      </c>
      <c r="O21" s="10"/>
      <c r="P21" s="17">
        <v>19</v>
      </c>
      <c r="Q21" s="20" t="s">
        <v>780</v>
      </c>
      <c r="R21" s="22">
        <f t="shared" si="15"/>
        <v>158.734736640731</v>
      </c>
      <c r="S21" s="21">
        <f t="shared" si="4"/>
        <v>-391.013093988751</v>
      </c>
      <c r="T21" s="21">
        <f t="shared" si="5"/>
        <v>25.868489066077601</v>
      </c>
      <c r="U21" s="21">
        <f t="shared" si="6"/>
        <v>951.96308685497297</v>
      </c>
      <c r="V21" s="21">
        <f t="shared" si="7"/>
        <v>-76.766329162841799</v>
      </c>
      <c r="W21" s="21">
        <f t="shared" si="8"/>
        <v>17.6268544083702</v>
      </c>
      <c r="X21" s="21">
        <f t="shared" si="9"/>
        <v>-0.233065526833443</v>
      </c>
      <c r="Y21" s="21">
        <f t="shared" si="10"/>
        <v>16.884443028275498</v>
      </c>
      <c r="Z21" s="21">
        <f t="shared" si="11"/>
        <v>22.004252345925199</v>
      </c>
      <c r="AA21" s="21">
        <f t="shared" si="12"/>
        <v>703.73684236792508</v>
      </c>
      <c r="AB21" s="21">
        <f t="shared" si="13"/>
        <v>3.66183720013069E-3</v>
      </c>
      <c r="AC21" s="21">
        <f t="shared" si="14"/>
        <v>2370.7541582123099</v>
      </c>
    </row>
    <row r="22" spans="1:29">
      <c r="A22" s="14">
        <v>20</v>
      </c>
      <c r="B22" s="15" t="s">
        <v>784</v>
      </c>
      <c r="C22" s="14">
        <v>4.9353838716758604E-4</v>
      </c>
      <c r="D22" s="16">
        <v>-6.7935015169473499E-5</v>
      </c>
      <c r="E22" s="14">
        <v>5.3507519068082799E-4</v>
      </c>
      <c r="F22" s="14">
        <v>-2.1618902649040901E-3</v>
      </c>
      <c r="G22" s="14">
        <v>2.6257576215350499E-4</v>
      </c>
      <c r="H22" s="16">
        <v>2.05718913064756E-5</v>
      </c>
      <c r="I22" s="16">
        <v>-6.7672558922759998E-6</v>
      </c>
      <c r="J22" s="16">
        <v>1.49584976224915E-5</v>
      </c>
      <c r="K22" s="16">
        <v>-1.1111490539617E-6</v>
      </c>
      <c r="L22" s="14">
        <v>9.5399374768165898E-4</v>
      </c>
      <c r="M22" s="14">
        <v>1.74636651645806E-3</v>
      </c>
      <c r="N22" s="14">
        <v>3.5984059977937601E-4</v>
      </c>
      <c r="P22" s="23">
        <v>20</v>
      </c>
      <c r="Q22" s="24" t="s">
        <v>784</v>
      </c>
      <c r="R22" s="25">
        <f t="shared" si="15"/>
        <v>493.53838716758605</v>
      </c>
      <c r="S22" s="26">
        <f t="shared" si="4"/>
        <v>-67.935015169473502</v>
      </c>
      <c r="T22" s="26">
        <f t="shared" si="5"/>
        <v>535.07519068082797</v>
      </c>
      <c r="U22" s="26">
        <f t="shared" si="6"/>
        <v>-2161.8902649040901</v>
      </c>
      <c r="V22" s="26">
        <f t="shared" si="7"/>
        <v>262.57576215350497</v>
      </c>
      <c r="W22" s="26">
        <f t="shared" si="8"/>
        <v>20.571891306475599</v>
      </c>
      <c r="X22" s="26">
        <f t="shared" si="9"/>
        <v>-6.7672558922760002</v>
      </c>
      <c r="Y22" s="26">
        <f t="shared" si="10"/>
        <v>14.9584976224915</v>
      </c>
      <c r="Z22" s="26">
        <f t="shared" si="11"/>
        <v>-1.1111490539616999</v>
      </c>
      <c r="AA22" s="26">
        <f t="shared" si="12"/>
        <v>953.99374768165899</v>
      </c>
      <c r="AB22" s="26">
        <f t="shared" si="13"/>
        <v>1746.36651645806</v>
      </c>
      <c r="AC22" s="26">
        <f t="shared" si="14"/>
        <v>359.84059977937602</v>
      </c>
    </row>
    <row r="23" spans="1:29">
      <c r="B23" s="13" t="s">
        <v>796</v>
      </c>
      <c r="C23">
        <f>SUM(C3:C22)</f>
        <v>2.2092770764621408E-3</v>
      </c>
      <c r="D23">
        <f t="shared" ref="D23:N23" si="16">SUM(D3:D22)</f>
        <v>5.2940964726017519E-3</v>
      </c>
      <c r="E23">
        <f t="shared" si="16"/>
        <v>3.2990082557360157E-3</v>
      </c>
      <c r="F23">
        <f t="shared" si="16"/>
        <v>-3.2328844986398886E-3</v>
      </c>
      <c r="G23">
        <f t="shared" si="16"/>
        <v>4.6763697441619542E-4</v>
      </c>
      <c r="N23">
        <f t="shared" si="16"/>
        <v>6.0435443637088405E-3</v>
      </c>
      <c r="P23" s="17"/>
      <c r="Q23" s="20" t="s">
        <v>796</v>
      </c>
      <c r="R23" s="21">
        <f>SUM(R3:R22)</f>
        <v>2209.2770764621409</v>
      </c>
      <c r="S23" s="21">
        <f t="shared" ref="S23" si="17">SUM(S3:S22)</f>
        <v>5294.096472601751</v>
      </c>
      <c r="T23" s="21">
        <f t="shared" ref="T23" si="18">SUM(T3:T22)</f>
        <v>3299.0082557360156</v>
      </c>
      <c r="U23" s="21">
        <f t="shared" ref="U23" si="19">SUM(U3:U22)</f>
        <v>-3232.884498639889</v>
      </c>
      <c r="V23" s="21">
        <f t="shared" ref="V23:AC23" si="20">SUM(V3:V22)</f>
        <v>467.63697441619559</v>
      </c>
      <c r="W23" s="21">
        <f t="shared" si="20"/>
        <v>12014.697383334664</v>
      </c>
      <c r="X23" s="21">
        <f t="shared" si="20"/>
        <v>-1568.532783630767</v>
      </c>
      <c r="Y23" s="21">
        <f t="shared" si="20"/>
        <v>-483.38015240058189</v>
      </c>
      <c r="Z23" s="21">
        <f t="shared" si="20"/>
        <v>202.23611323769157</v>
      </c>
      <c r="AA23" s="21">
        <f t="shared" si="20"/>
        <v>10682.673972866609</v>
      </c>
      <c r="AB23" s="21">
        <f t="shared" si="20"/>
        <v>-846.05634365865785</v>
      </c>
      <c r="AC23" s="21">
        <f t="shared" si="20"/>
        <v>6043.544363708841</v>
      </c>
    </row>
  </sheetData>
  <phoneticPr fontId="1"/>
  <conditionalFormatting sqref="R3:AC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{09746E19-F2C9-7D47-9025-C83B20273F67}</x14:id>
        </ext>
      </extLs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746E19-F2C9-7D47-9025-C83B20273F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R3:AC23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4F64-E0AA-2D43-AFB2-BD2B88C86DAC}">
  <dimension ref="A1:AC23"/>
  <sheetViews>
    <sheetView topLeftCell="M1" workbookViewId="0">
      <selection activeCell="Z8" sqref="Z8"/>
    </sheetView>
  </sheetViews>
  <sheetFormatPr baseColWidth="10" defaultRowHeight="15"/>
  <cols>
    <col min="2" max="2" width="35.1640625" customWidth="1"/>
    <col min="17" max="17" width="32.5" customWidth="1"/>
    <col min="18" max="29" width="17.83203125" customWidth="1"/>
  </cols>
  <sheetData>
    <row r="1" spans="1:29">
      <c r="A1" t="str" cm="1">
        <f t="array" aca="1" ref="A1" ca="1">RIGHT(CELL("filename",A1),LEN(CELL("filename",A1))-FIND("]", CELL("filename",A1)))</f>
        <v>CUin_Mid</v>
      </c>
      <c r="O1" t="s">
        <v>798</v>
      </c>
      <c r="P1" s="17" t="str">
        <f ca="1">A1</f>
        <v>CUin_Mid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28" t="s">
        <v>800</v>
      </c>
    </row>
    <row r="2" spans="1:29" ht="16" thickBot="1">
      <c r="A2" s="11"/>
      <c r="B2" s="12" t="s">
        <v>797</v>
      </c>
      <c r="C2" s="11" t="s">
        <v>790</v>
      </c>
      <c r="D2" s="11" t="s">
        <v>791</v>
      </c>
      <c r="E2" s="11" t="s">
        <v>792</v>
      </c>
      <c r="F2" s="11" t="s">
        <v>806</v>
      </c>
      <c r="G2" s="11" t="s">
        <v>807</v>
      </c>
      <c r="H2" s="11" t="s">
        <v>808</v>
      </c>
      <c r="I2" s="11" t="s">
        <v>809</v>
      </c>
      <c r="J2" s="11" t="s">
        <v>810</v>
      </c>
      <c r="K2" s="11" t="s">
        <v>795</v>
      </c>
      <c r="L2" s="11" t="s">
        <v>811</v>
      </c>
      <c r="M2" s="11" t="s">
        <v>812</v>
      </c>
      <c r="N2" s="11" t="s">
        <v>813</v>
      </c>
      <c r="O2">
        <v>100</v>
      </c>
      <c r="P2" s="18"/>
      <c r="Q2" s="19" t="s">
        <v>797</v>
      </c>
      <c r="R2" s="27" t="str">
        <f>C2</f>
        <v>D1</v>
      </c>
      <c r="S2" s="27" t="str">
        <f t="shared" ref="S2:AC2" si="0">D2</f>
        <v>D2</v>
      </c>
      <c r="T2" s="27" t="str">
        <f t="shared" si="0"/>
        <v>D3</v>
      </c>
      <c r="U2" s="27" t="str">
        <f t="shared" si="0"/>
        <v>U1_Biomass</v>
      </c>
      <c r="V2" s="27" t="str">
        <f t="shared" si="0"/>
        <v>U1_FossilFuels</v>
      </c>
      <c r="W2" s="27" t="str">
        <f t="shared" si="0"/>
        <v>U1_Metals</v>
      </c>
      <c r="X2" s="27" t="str">
        <f t="shared" si="0"/>
        <v>U1_Minerals</v>
      </c>
      <c r="Y2" s="27" t="str">
        <f t="shared" si="0"/>
        <v>U1_ImportedProducts</v>
      </c>
      <c r="Z2" s="27" t="str">
        <f t="shared" si="0"/>
        <v>U2</v>
      </c>
      <c r="AA2" s="27" t="str">
        <f t="shared" si="0"/>
        <v>y_house</v>
      </c>
      <c r="AB2" s="27" t="str">
        <f t="shared" si="0"/>
        <v>y_export</v>
      </c>
      <c r="AC2" s="27" t="str">
        <f t="shared" si="0"/>
        <v>y_other</v>
      </c>
    </row>
    <row r="3" spans="1:29" ht="16" thickTop="1">
      <c r="A3">
        <v>1</v>
      </c>
      <c r="B3" s="13" t="s">
        <v>789</v>
      </c>
      <c r="C3" s="10">
        <v>6.2227682883431198E-5</v>
      </c>
      <c r="D3" s="10">
        <v>1.71378060651844E-5</v>
      </c>
      <c r="E3" s="10">
        <v>-4.0266366275989997E-5</v>
      </c>
      <c r="F3" s="10">
        <v>5.3462328222786399E-8</v>
      </c>
      <c r="G3" s="10">
        <v>5.0807801516918501E-3</v>
      </c>
      <c r="H3" s="10">
        <v>-2.61620523540423E-5</v>
      </c>
      <c r="I3" s="10">
        <v>2.1409848931691099E-4</v>
      </c>
      <c r="J3" s="10">
        <v>1.91314732320147E-7</v>
      </c>
      <c r="K3">
        <v>-2.7207519660663198E-3</v>
      </c>
      <c r="L3">
        <v>8.5654005578255602E-4</v>
      </c>
      <c r="M3">
        <v>-2.7614735311961902E-4</v>
      </c>
      <c r="N3">
        <v>1.6839998285808101E-4</v>
      </c>
      <c r="P3" s="17">
        <v>1</v>
      </c>
      <c r="Q3" s="20" t="s">
        <v>789</v>
      </c>
      <c r="R3" s="29">
        <f>C3*$O$2</f>
        <v>6.2227682883431194E-3</v>
      </c>
      <c r="S3" s="29">
        <f>D3*$O$2</f>
        <v>1.7137806065184399E-3</v>
      </c>
      <c r="T3" s="29">
        <f>E3*$O$2</f>
        <v>-4.0266366275989998E-3</v>
      </c>
      <c r="U3" s="29">
        <f>F3*$O$2</f>
        <v>5.3462328222786395E-6</v>
      </c>
      <c r="V3" s="29">
        <f t="shared" ref="V3:AC18" si="1">G3*$O$2</f>
        <v>0.50807801516918505</v>
      </c>
      <c r="W3" s="29">
        <f t="shared" si="1"/>
        <v>-2.6162052354042299E-3</v>
      </c>
      <c r="X3" s="29">
        <f t="shared" si="1"/>
        <v>2.1409848931691098E-2</v>
      </c>
      <c r="Y3" s="29">
        <f t="shared" si="1"/>
        <v>1.9131473232014702E-5</v>
      </c>
      <c r="Z3" s="29">
        <f t="shared" si="1"/>
        <v>-0.27207519660663199</v>
      </c>
      <c r="AA3" s="29">
        <f t="shared" si="1"/>
        <v>8.5654005578255601E-2</v>
      </c>
      <c r="AB3" s="29">
        <f t="shared" si="1"/>
        <v>-2.7614735311961902E-2</v>
      </c>
      <c r="AC3" s="29">
        <f t="shared" si="1"/>
        <v>1.6839998285808101E-2</v>
      </c>
    </row>
    <row r="4" spans="1:29">
      <c r="A4">
        <v>2</v>
      </c>
      <c r="B4" s="13" t="s">
        <v>773</v>
      </c>
      <c r="C4">
        <v>8.6669239483323204E-4</v>
      </c>
      <c r="D4" s="10">
        <v>7.2294238018358301E-5</v>
      </c>
      <c r="E4" s="10">
        <v>-4.0738266315712398E-5</v>
      </c>
      <c r="F4" s="10">
        <v>-5.1441853965605902E-5</v>
      </c>
      <c r="G4">
        <v>-1.09176438099342E-3</v>
      </c>
      <c r="H4" s="10">
        <v>2.5695835954853099E-7</v>
      </c>
      <c r="I4" s="10">
        <v>3.5433485927605102E-7</v>
      </c>
      <c r="J4" s="10">
        <v>3.5070073900467203E-8</v>
      </c>
      <c r="K4">
        <v>5.9010016046374698E-3</v>
      </c>
      <c r="L4">
        <v>4.6582432493837101E-4</v>
      </c>
      <c r="M4" s="10">
        <v>-1.21804974272693E-5</v>
      </c>
      <c r="N4" s="10">
        <v>-2.7391648735330998E-8</v>
      </c>
      <c r="P4" s="17">
        <v>2</v>
      </c>
      <c r="Q4" s="20" t="s">
        <v>773</v>
      </c>
      <c r="R4" s="29">
        <f t="shared" ref="R4:R22" si="2">C4*$O$2</f>
        <v>8.666923948332321E-2</v>
      </c>
      <c r="S4" s="29">
        <f t="shared" ref="S4:S22" si="3">D4*$O$2</f>
        <v>7.22942380183583E-3</v>
      </c>
      <c r="T4" s="29">
        <f t="shared" ref="T4:T22" si="4">E4*$O$2</f>
        <v>-4.0738266315712398E-3</v>
      </c>
      <c r="U4" s="29">
        <f t="shared" ref="U4:U22" si="5">F4*$O$2</f>
        <v>-5.1441853965605898E-3</v>
      </c>
      <c r="V4" s="29">
        <f t="shared" si="1"/>
        <v>-0.10917643809934201</v>
      </c>
      <c r="W4" s="29">
        <f t="shared" si="1"/>
        <v>2.5695835954853101E-5</v>
      </c>
      <c r="X4" s="29">
        <f t="shared" si="1"/>
        <v>3.5433485927605104E-5</v>
      </c>
      <c r="Y4" s="29">
        <f t="shared" si="1"/>
        <v>3.5070073900467202E-6</v>
      </c>
      <c r="Z4" s="29">
        <f t="shared" si="1"/>
        <v>0.59010016046374703</v>
      </c>
      <c r="AA4" s="29">
        <f t="shared" si="1"/>
        <v>4.6582432493837103E-2</v>
      </c>
      <c r="AB4" s="29">
        <f t="shared" si="1"/>
        <v>-1.21804974272693E-3</v>
      </c>
      <c r="AC4" s="29">
        <f t="shared" si="1"/>
        <v>-2.7391648735331E-6</v>
      </c>
    </row>
    <row r="5" spans="1:29">
      <c r="A5">
        <v>3</v>
      </c>
      <c r="B5" s="13" t="s">
        <v>759</v>
      </c>
      <c r="C5" s="10">
        <v>1.1635083852012999E-5</v>
      </c>
      <c r="D5" s="10">
        <v>-2.8515137742251602E-4</v>
      </c>
      <c r="E5" s="10">
        <v>1.31379193502312E-5</v>
      </c>
      <c r="F5">
        <v>3.0832898698971399E-4</v>
      </c>
      <c r="G5" s="10">
        <v>1.2330825274492499E-6</v>
      </c>
      <c r="H5" s="10">
        <v>-1.87747927717641E-6</v>
      </c>
      <c r="I5" s="10">
        <v>4.6742063980281797E-6</v>
      </c>
      <c r="J5" s="10">
        <v>-3.0778763180472302E-6</v>
      </c>
      <c r="K5">
        <v>2.3452008514921502E-3</v>
      </c>
      <c r="L5" s="10">
        <v>-5.0307800558352402E-5</v>
      </c>
      <c r="M5" s="10">
        <v>-7.2537442820097604E-6</v>
      </c>
      <c r="N5" s="10">
        <v>-1.3854057026394E-5</v>
      </c>
      <c r="P5" s="17">
        <v>3</v>
      </c>
      <c r="Q5" s="20" t="s">
        <v>759</v>
      </c>
      <c r="R5" s="29">
        <f t="shared" si="2"/>
        <v>1.1635083852012998E-3</v>
      </c>
      <c r="S5" s="29">
        <f t="shared" si="3"/>
        <v>-2.8515137742251603E-2</v>
      </c>
      <c r="T5" s="29">
        <f t="shared" si="4"/>
        <v>1.31379193502312E-3</v>
      </c>
      <c r="U5" s="29">
        <f t="shared" si="5"/>
        <v>3.0832898698971399E-2</v>
      </c>
      <c r="V5" s="29">
        <f t="shared" si="1"/>
        <v>1.2330825274492498E-4</v>
      </c>
      <c r="W5" s="29">
        <f t="shared" si="1"/>
        <v>-1.8774792771764101E-4</v>
      </c>
      <c r="X5" s="29">
        <f t="shared" si="1"/>
        <v>4.6742063980281795E-4</v>
      </c>
      <c r="Y5" s="29">
        <f t="shared" si="1"/>
        <v>-3.0778763180472303E-4</v>
      </c>
      <c r="Z5" s="29">
        <f t="shared" si="1"/>
        <v>0.23452008514921502</v>
      </c>
      <c r="AA5" s="29">
        <f t="shared" si="1"/>
        <v>-5.0307800558352404E-3</v>
      </c>
      <c r="AB5" s="29">
        <f t="shared" si="1"/>
        <v>-7.2537442820097607E-4</v>
      </c>
      <c r="AC5" s="29">
        <f t="shared" si="1"/>
        <v>-1.3854057026393999E-3</v>
      </c>
    </row>
    <row r="6" spans="1:29">
      <c r="A6">
        <v>4</v>
      </c>
      <c r="B6" s="13" t="s">
        <v>761</v>
      </c>
      <c r="C6" s="10">
        <v>-2.3201396915911702E-5</v>
      </c>
      <c r="D6" s="10">
        <v>1.4835956581584199E-4</v>
      </c>
      <c r="E6" s="10">
        <v>-3.0970350522380199E-6</v>
      </c>
      <c r="F6" s="10">
        <v>-1.04153551451655E-4</v>
      </c>
      <c r="G6" s="10">
        <v>-1.3089181097056299E-5</v>
      </c>
      <c r="H6" s="10">
        <v>5.0563648007484498E-8</v>
      </c>
      <c r="I6" s="10">
        <v>3.5935819169355403E-5</v>
      </c>
      <c r="J6" s="10">
        <v>7.8640444552025006E-6</v>
      </c>
      <c r="K6">
        <v>4.4681533222819501E-3</v>
      </c>
      <c r="L6">
        <v>-6.7230755482730001E-4</v>
      </c>
      <c r="M6" s="10">
        <v>1.21367351849033E-5</v>
      </c>
      <c r="N6" s="10">
        <v>-1.2388619538951701E-4</v>
      </c>
      <c r="P6" s="17">
        <v>4</v>
      </c>
      <c r="Q6" s="20" t="s">
        <v>761</v>
      </c>
      <c r="R6" s="29">
        <f t="shared" si="2"/>
        <v>-2.3201396915911703E-3</v>
      </c>
      <c r="S6" s="29">
        <f t="shared" si="3"/>
        <v>1.48359565815842E-2</v>
      </c>
      <c r="T6" s="29">
        <f t="shared" si="4"/>
        <v>-3.0970350522380202E-4</v>
      </c>
      <c r="U6" s="29">
        <f t="shared" si="5"/>
        <v>-1.0415355145165501E-2</v>
      </c>
      <c r="V6" s="29">
        <f t="shared" si="1"/>
        <v>-1.3089181097056298E-3</v>
      </c>
      <c r="W6" s="29">
        <f t="shared" si="1"/>
        <v>5.0563648007484499E-6</v>
      </c>
      <c r="X6" s="29">
        <f t="shared" si="1"/>
        <v>3.5935819169355403E-3</v>
      </c>
      <c r="Y6" s="29">
        <f t="shared" si="1"/>
        <v>7.8640444552025002E-4</v>
      </c>
      <c r="Z6" s="29">
        <f t="shared" si="1"/>
        <v>0.44681533222819503</v>
      </c>
      <c r="AA6" s="29">
        <f t="shared" si="1"/>
        <v>-6.7230755482729998E-2</v>
      </c>
      <c r="AB6" s="29">
        <f t="shared" si="1"/>
        <v>1.2136735184903301E-3</v>
      </c>
      <c r="AC6" s="29">
        <f t="shared" si="1"/>
        <v>-1.2388619538951701E-2</v>
      </c>
    </row>
    <row r="7" spans="1:29">
      <c r="A7">
        <v>5</v>
      </c>
      <c r="B7" s="13" t="s">
        <v>763</v>
      </c>
      <c r="C7" s="10">
        <v>3.8784502137795299E-5</v>
      </c>
      <c r="D7" s="10">
        <v>4.75805483722058E-5</v>
      </c>
      <c r="E7" s="10">
        <v>2.002741141649E-7</v>
      </c>
      <c r="F7">
        <v>-1.5330300765109E-4</v>
      </c>
      <c r="G7" s="10">
        <v>-5.2940890350988699E-6</v>
      </c>
      <c r="H7" s="10">
        <v>6.7419868789747596E-6</v>
      </c>
      <c r="I7" s="10">
        <v>5.7533108348273299E-6</v>
      </c>
      <c r="J7" s="10">
        <v>5.77197232841109E-6</v>
      </c>
      <c r="K7">
        <v>4.5275168954159598E-3</v>
      </c>
      <c r="L7" s="10">
        <v>-7.07973516620802E-5</v>
      </c>
      <c r="M7">
        <v>1.8258435930276201E-4</v>
      </c>
      <c r="N7" s="10">
        <v>5.7767663984034697E-5</v>
      </c>
      <c r="P7" s="17">
        <v>5</v>
      </c>
      <c r="Q7" s="20" t="s">
        <v>763</v>
      </c>
      <c r="R7" s="29">
        <f t="shared" si="2"/>
        <v>3.87845021377953E-3</v>
      </c>
      <c r="S7" s="29">
        <f t="shared" si="3"/>
        <v>4.7580548372205805E-3</v>
      </c>
      <c r="T7" s="29">
        <f t="shared" si="4"/>
        <v>2.0027411416490001E-5</v>
      </c>
      <c r="U7" s="29">
        <f t="shared" si="5"/>
        <v>-1.5330300765109E-2</v>
      </c>
      <c r="V7" s="29">
        <f t="shared" si="1"/>
        <v>-5.2940890350988701E-4</v>
      </c>
      <c r="W7" s="29">
        <f t="shared" si="1"/>
        <v>6.7419868789747595E-4</v>
      </c>
      <c r="X7" s="29">
        <f t="shared" si="1"/>
        <v>5.7533108348273299E-4</v>
      </c>
      <c r="Y7" s="29">
        <f t="shared" si="1"/>
        <v>5.7719723284110902E-4</v>
      </c>
      <c r="Z7" s="29">
        <f t="shared" si="1"/>
        <v>0.452751689541596</v>
      </c>
      <c r="AA7" s="29">
        <f t="shared" si="1"/>
        <v>-7.0797351662080198E-3</v>
      </c>
      <c r="AB7" s="29">
        <f t="shared" si="1"/>
        <v>1.82584359302762E-2</v>
      </c>
      <c r="AC7" s="29">
        <f t="shared" si="1"/>
        <v>5.77676639840347E-3</v>
      </c>
    </row>
    <row r="8" spans="1:29">
      <c r="A8">
        <v>6</v>
      </c>
      <c r="B8" s="13" t="s">
        <v>764</v>
      </c>
      <c r="C8">
        <v>-1.0116329953584701E-4</v>
      </c>
      <c r="D8">
        <v>1.4579732141182199E-4</v>
      </c>
      <c r="E8" s="10">
        <v>-8.1201272241981905E-6</v>
      </c>
      <c r="F8" s="10">
        <v>-8.7962417255671498E-6</v>
      </c>
      <c r="G8" s="10">
        <v>-1.5325350907238701E-5</v>
      </c>
      <c r="H8" s="10">
        <v>-3.1094394583694499E-5</v>
      </c>
      <c r="I8" s="10">
        <v>1.9915258829256101E-5</v>
      </c>
      <c r="J8" s="10">
        <v>-1.79386807245552E-6</v>
      </c>
      <c r="K8">
        <v>3.13688590665248E-4</v>
      </c>
      <c r="L8" s="10">
        <v>-9.3733173793325605E-6</v>
      </c>
      <c r="M8">
        <v>-1.08077220217567E-4</v>
      </c>
      <c r="N8" s="10">
        <v>7.4160999079853104E-5</v>
      </c>
      <c r="P8" s="17">
        <v>6</v>
      </c>
      <c r="Q8" s="20" t="s">
        <v>764</v>
      </c>
      <c r="R8" s="29">
        <f t="shared" si="2"/>
        <v>-1.0116329953584701E-2</v>
      </c>
      <c r="S8" s="29">
        <f t="shared" si="3"/>
        <v>1.4579732141182199E-2</v>
      </c>
      <c r="T8" s="29">
        <f t="shared" si="4"/>
        <v>-8.1201272241981904E-4</v>
      </c>
      <c r="U8" s="29">
        <f t="shared" si="5"/>
        <v>-8.7962417255671498E-4</v>
      </c>
      <c r="V8" s="29">
        <f t="shared" si="1"/>
        <v>-1.5325350907238701E-3</v>
      </c>
      <c r="W8" s="29">
        <f t="shared" si="1"/>
        <v>-3.1094394583694499E-3</v>
      </c>
      <c r="X8" s="29">
        <f t="shared" si="1"/>
        <v>1.9915258829256103E-3</v>
      </c>
      <c r="Y8" s="29">
        <f t="shared" si="1"/>
        <v>-1.79386807245552E-4</v>
      </c>
      <c r="Z8" s="29">
        <f t="shared" si="1"/>
        <v>3.1368859066524798E-2</v>
      </c>
      <c r="AA8" s="29">
        <f t="shared" si="1"/>
        <v>-9.3733173793325607E-4</v>
      </c>
      <c r="AB8" s="29">
        <f t="shared" si="1"/>
        <v>-1.0807722021756701E-2</v>
      </c>
      <c r="AC8" s="29">
        <f t="shared" si="1"/>
        <v>7.41609990798531E-3</v>
      </c>
    </row>
    <row r="9" spans="1:29">
      <c r="A9">
        <v>7</v>
      </c>
      <c r="B9" s="13" t="s">
        <v>765</v>
      </c>
      <c r="C9" s="10">
        <v>-2.74108966567099E-5</v>
      </c>
      <c r="D9" s="10">
        <v>1.88986228356131E-4</v>
      </c>
      <c r="E9" s="10">
        <v>2.5409842521140199E-6</v>
      </c>
      <c r="F9" s="10">
        <v>1.2640883242653901E-7</v>
      </c>
      <c r="G9" s="10">
        <v>-1.9989543050602499E-6</v>
      </c>
      <c r="H9" s="10">
        <v>9.3583357883009202E-7</v>
      </c>
      <c r="I9" s="10">
        <v>1.44803524498305E-6</v>
      </c>
      <c r="J9" s="10">
        <v>2.4463721355227898E-6</v>
      </c>
      <c r="K9" s="10">
        <v>-7.1177014505206604E-3</v>
      </c>
      <c r="L9" s="10">
        <v>2.3268969256121098E-5</v>
      </c>
      <c r="M9" s="10">
        <v>3.1619755806760999E-6</v>
      </c>
      <c r="N9" s="10">
        <v>-5.3464597083544E-5</v>
      </c>
      <c r="O9" s="10"/>
      <c r="P9" s="17">
        <v>7</v>
      </c>
      <c r="Q9" s="20" t="s">
        <v>765</v>
      </c>
      <c r="R9" s="29">
        <f t="shared" si="2"/>
        <v>-2.7410896656709901E-3</v>
      </c>
      <c r="S9" s="29">
        <f t="shared" si="3"/>
        <v>1.88986228356131E-2</v>
      </c>
      <c r="T9" s="29">
        <f t="shared" si="4"/>
        <v>2.5409842521140197E-4</v>
      </c>
      <c r="U9" s="29">
        <f t="shared" si="5"/>
        <v>1.26408832426539E-5</v>
      </c>
      <c r="V9" s="29">
        <f t="shared" si="1"/>
        <v>-1.9989543050602499E-4</v>
      </c>
      <c r="W9" s="29">
        <f t="shared" si="1"/>
        <v>9.3583357883009199E-5</v>
      </c>
      <c r="X9" s="29">
        <f t="shared" si="1"/>
        <v>1.4480352449830499E-4</v>
      </c>
      <c r="Y9" s="29">
        <f t="shared" si="1"/>
        <v>2.4463721355227896E-4</v>
      </c>
      <c r="Z9" s="29">
        <f t="shared" si="1"/>
        <v>-0.71177014505206604</v>
      </c>
      <c r="AA9" s="29">
        <f t="shared" si="1"/>
        <v>2.3268969256121097E-3</v>
      </c>
      <c r="AB9" s="29">
        <f t="shared" si="1"/>
        <v>3.1619755806760997E-4</v>
      </c>
      <c r="AC9" s="29">
        <f t="shared" si="1"/>
        <v>-5.3464597083543999E-3</v>
      </c>
    </row>
    <row r="10" spans="1:29">
      <c r="A10">
        <v>8</v>
      </c>
      <c r="B10" s="13" t="s">
        <v>766</v>
      </c>
      <c r="C10" s="10">
        <v>3.73136362691151E-5</v>
      </c>
      <c r="D10" s="10">
        <v>1.5290143157334099E-4</v>
      </c>
      <c r="E10" s="10">
        <v>-1.14489543101004E-6</v>
      </c>
      <c r="F10" s="10">
        <v>3.4236503048679098E-7</v>
      </c>
      <c r="G10" s="10">
        <v>-1.38792219124689E-5</v>
      </c>
      <c r="H10" s="10">
        <v>3.3323400597387598E-5</v>
      </c>
      <c r="I10" s="10">
        <v>1.2515189847916201E-3</v>
      </c>
      <c r="J10" s="10">
        <v>5.24460184567199E-7</v>
      </c>
      <c r="K10">
        <v>-8.9622133536864399E-4</v>
      </c>
      <c r="L10" s="10">
        <v>1.22286249772285E-5</v>
      </c>
      <c r="M10" s="10">
        <v>2.2296722454531699E-5</v>
      </c>
      <c r="N10" s="10">
        <v>9.5021340337833596E-5</v>
      </c>
      <c r="P10" s="17">
        <v>8</v>
      </c>
      <c r="Q10" s="20" t="s">
        <v>766</v>
      </c>
      <c r="R10" s="29">
        <f t="shared" si="2"/>
        <v>3.7313636269115098E-3</v>
      </c>
      <c r="S10" s="29">
        <f t="shared" si="3"/>
        <v>1.52901431573341E-2</v>
      </c>
      <c r="T10" s="29">
        <f t="shared" si="4"/>
        <v>-1.14489543101004E-4</v>
      </c>
      <c r="U10" s="29">
        <f t="shared" si="5"/>
        <v>3.4236503048679097E-5</v>
      </c>
      <c r="V10" s="29">
        <f t="shared" si="1"/>
        <v>-1.3879221912468901E-3</v>
      </c>
      <c r="W10" s="29">
        <f t="shared" si="1"/>
        <v>3.3323400597387596E-3</v>
      </c>
      <c r="X10" s="29">
        <f t="shared" si="1"/>
        <v>0.125151898479162</v>
      </c>
      <c r="Y10" s="29">
        <f t="shared" si="1"/>
        <v>5.2446018456719902E-5</v>
      </c>
      <c r="Z10" s="29">
        <f t="shared" si="1"/>
        <v>-8.9622133536864393E-2</v>
      </c>
      <c r="AA10" s="29">
        <f t="shared" si="1"/>
        <v>1.22286249772285E-3</v>
      </c>
      <c r="AB10" s="29">
        <f t="shared" si="1"/>
        <v>2.2296722454531698E-3</v>
      </c>
      <c r="AC10" s="29">
        <f t="shared" si="1"/>
        <v>9.5021340337833604E-3</v>
      </c>
    </row>
    <row r="11" spans="1:29">
      <c r="A11">
        <v>9</v>
      </c>
      <c r="B11" s="13" t="s">
        <v>767</v>
      </c>
      <c r="C11" s="10">
        <v>8.1937369017112696E-5</v>
      </c>
      <c r="D11">
        <v>4.1966694931209201E-4</v>
      </c>
      <c r="E11" s="10">
        <v>3.6568557630622999E-6</v>
      </c>
      <c r="F11" s="10">
        <v>-1.25758781771013E-6</v>
      </c>
      <c r="G11" s="10">
        <v>-6.3312048737265694E-5</v>
      </c>
      <c r="H11">
        <v>-5.7166407347953902E-4</v>
      </c>
      <c r="I11">
        <v>-1.4112986218332299E-3</v>
      </c>
      <c r="J11" s="10">
        <v>-9.6121781248958994E-7</v>
      </c>
      <c r="K11">
        <v>-9.3096246079226903E-3</v>
      </c>
      <c r="L11" s="10">
        <v>-1.8587660993718601E-8</v>
      </c>
      <c r="M11" s="10">
        <v>-2.1838026921391901E-5</v>
      </c>
      <c r="N11">
        <v>-6.3154338419650104E-4</v>
      </c>
      <c r="P11" s="17">
        <v>9</v>
      </c>
      <c r="Q11" s="20" t="s">
        <v>767</v>
      </c>
      <c r="R11" s="29">
        <f t="shared" si="2"/>
        <v>8.19373690171127E-3</v>
      </c>
      <c r="S11" s="29">
        <f t="shared" si="3"/>
        <v>4.1966694931209199E-2</v>
      </c>
      <c r="T11" s="29">
        <f t="shared" si="4"/>
        <v>3.6568557630622998E-4</v>
      </c>
      <c r="U11" s="29">
        <f t="shared" si="5"/>
        <v>-1.2575878177101301E-4</v>
      </c>
      <c r="V11" s="29">
        <f t="shared" si="1"/>
        <v>-6.3312048737265694E-3</v>
      </c>
      <c r="W11" s="29">
        <f t="shared" si="1"/>
        <v>-5.7166407347953904E-2</v>
      </c>
      <c r="X11" s="29">
        <f t="shared" si="1"/>
        <v>-0.14112986218332299</v>
      </c>
      <c r="Y11" s="29">
        <f t="shared" si="1"/>
        <v>-9.6121781248958995E-5</v>
      </c>
      <c r="Z11" s="29">
        <f t="shared" si="1"/>
        <v>-0.93096246079226908</v>
      </c>
      <c r="AA11" s="29">
        <f t="shared" si="1"/>
        <v>-1.85876609937186E-6</v>
      </c>
      <c r="AB11" s="29">
        <f t="shared" si="1"/>
        <v>-2.18380269213919E-3</v>
      </c>
      <c r="AC11" s="29">
        <f t="shared" si="1"/>
        <v>-6.3154338419650097E-2</v>
      </c>
    </row>
    <row r="12" spans="1:29">
      <c r="A12">
        <v>10</v>
      </c>
      <c r="B12" s="13" t="s">
        <v>768</v>
      </c>
      <c r="C12" s="10">
        <v>3.8977300001019603E-6</v>
      </c>
      <c r="D12">
        <v>-1.02612129385787E-3</v>
      </c>
      <c r="E12" s="10">
        <v>-8.1818440918313198E-6</v>
      </c>
      <c r="F12" s="10">
        <v>3.2500794470979897E-7</v>
      </c>
      <c r="G12" s="10">
        <v>-7.4653063338814296E-6</v>
      </c>
      <c r="H12" s="10">
        <v>1.17405985575236E-4</v>
      </c>
      <c r="I12" s="10">
        <v>-2.64460428121124E-4</v>
      </c>
      <c r="J12" s="10">
        <v>7.0251434832468997E-7</v>
      </c>
      <c r="K12">
        <v>9.6820754785008293E-3</v>
      </c>
      <c r="L12" s="10">
        <v>-5.6058400509395598E-5</v>
      </c>
      <c r="M12">
        <v>-7.0814837530126502E-4</v>
      </c>
      <c r="N12" s="10">
        <v>8.7158282286337E-5</v>
      </c>
      <c r="P12" s="17">
        <v>10</v>
      </c>
      <c r="Q12" s="20" t="s">
        <v>768</v>
      </c>
      <c r="R12" s="29">
        <f t="shared" si="2"/>
        <v>3.8977300001019605E-4</v>
      </c>
      <c r="S12" s="29">
        <f t="shared" si="3"/>
        <v>-0.102612129385787</v>
      </c>
      <c r="T12" s="29">
        <f t="shared" si="4"/>
        <v>-8.1818440918313194E-4</v>
      </c>
      <c r="U12" s="29">
        <f t="shared" si="5"/>
        <v>3.25007944709799E-5</v>
      </c>
      <c r="V12" s="29">
        <f t="shared" si="1"/>
        <v>-7.4653063338814296E-4</v>
      </c>
      <c r="W12" s="29">
        <f t="shared" si="1"/>
        <v>1.17405985575236E-2</v>
      </c>
      <c r="X12" s="29">
        <f t="shared" si="1"/>
        <v>-2.6446042812112401E-2</v>
      </c>
      <c r="Y12" s="29">
        <f t="shared" si="1"/>
        <v>7.0251434832468998E-5</v>
      </c>
      <c r="Z12" s="29">
        <f t="shared" si="1"/>
        <v>0.96820754785008289</v>
      </c>
      <c r="AA12" s="29">
        <f t="shared" si="1"/>
        <v>-5.6058400509395598E-3</v>
      </c>
      <c r="AB12" s="29">
        <f t="shared" si="1"/>
        <v>-7.0814837530126504E-2</v>
      </c>
      <c r="AC12" s="29">
        <f t="shared" si="1"/>
        <v>8.7158282286337006E-3</v>
      </c>
    </row>
    <row r="13" spans="1:29">
      <c r="A13">
        <v>11</v>
      </c>
      <c r="B13" s="13" t="s">
        <v>771</v>
      </c>
      <c r="C13" s="10">
        <v>4.0416797559098003E-5</v>
      </c>
      <c r="D13">
        <v>-1.4529235526478901E-4</v>
      </c>
      <c r="E13" s="10">
        <v>4.6709280774215299E-6</v>
      </c>
      <c r="F13" s="10">
        <v>8.7159757205523801E-7</v>
      </c>
      <c r="G13" s="10">
        <v>2.4498306592790597E-7</v>
      </c>
      <c r="H13" s="10">
        <v>-9.6194211609806908E-6</v>
      </c>
      <c r="I13" s="10">
        <v>9.3109106519828603E-7</v>
      </c>
      <c r="J13" s="10">
        <v>9.8597421935187101E-6</v>
      </c>
      <c r="K13" s="10">
        <v>-3.7579319881680099E-4</v>
      </c>
      <c r="L13" s="10">
        <v>4.1311121807488299E-4</v>
      </c>
      <c r="M13" s="10">
        <v>-3.0989866613123599E-5</v>
      </c>
      <c r="N13">
        <v>1.08587677549254E-4</v>
      </c>
      <c r="O13" s="10"/>
      <c r="P13" s="17">
        <v>11</v>
      </c>
      <c r="Q13" s="20" t="s">
        <v>771</v>
      </c>
      <c r="R13" s="29">
        <f t="shared" si="2"/>
        <v>4.0416797559098003E-3</v>
      </c>
      <c r="S13" s="29">
        <f t="shared" si="3"/>
        <v>-1.4529235526478902E-2</v>
      </c>
      <c r="T13" s="29">
        <f t="shared" si="4"/>
        <v>4.6709280774215301E-4</v>
      </c>
      <c r="U13" s="29">
        <f t="shared" si="5"/>
        <v>8.7159757205523797E-5</v>
      </c>
      <c r="V13" s="29">
        <f t="shared" si="1"/>
        <v>2.4498306592790596E-5</v>
      </c>
      <c r="W13" s="29">
        <f t="shared" si="1"/>
        <v>-9.6194211609806912E-4</v>
      </c>
      <c r="X13" s="29">
        <f t="shared" si="1"/>
        <v>9.3109106519828608E-5</v>
      </c>
      <c r="Y13" s="29">
        <f t="shared" si="1"/>
        <v>9.8597421935187101E-4</v>
      </c>
      <c r="Z13" s="29">
        <f t="shared" si="1"/>
        <v>-3.7579319881680097E-2</v>
      </c>
      <c r="AA13" s="29">
        <f t="shared" si="1"/>
        <v>4.1311121807488298E-2</v>
      </c>
      <c r="AB13" s="29">
        <f t="shared" si="1"/>
        <v>-3.0989866613123601E-3</v>
      </c>
      <c r="AC13" s="29">
        <f t="shared" si="1"/>
        <v>1.08587677549254E-2</v>
      </c>
    </row>
    <row r="14" spans="1:29">
      <c r="A14">
        <v>12</v>
      </c>
      <c r="B14" s="13" t="s">
        <v>785</v>
      </c>
      <c r="C14">
        <v>1.1523059018977201E-4</v>
      </c>
      <c r="D14">
        <v>-2.6756521406867801E-3</v>
      </c>
      <c r="E14" s="10">
        <v>8.5177195433683303E-5</v>
      </c>
      <c r="F14" s="10">
        <v>3.9325568186365801E-6</v>
      </c>
      <c r="G14" s="10">
        <v>-2.6658405380103298E-6</v>
      </c>
      <c r="H14" s="10">
        <v>-1.1113907382057101E-5</v>
      </c>
      <c r="I14" s="10">
        <v>-1.49669067878944E-5</v>
      </c>
      <c r="J14" s="10">
        <v>2.6347636590964801E-5</v>
      </c>
      <c r="K14" s="10">
        <v>7.65156533655156E-4</v>
      </c>
      <c r="L14" s="10">
        <v>7.0776842861902697E-5</v>
      </c>
      <c r="M14" s="10">
        <v>2.4331736400670699E-5</v>
      </c>
      <c r="N14" s="10">
        <v>-1.3693970123360201E-5</v>
      </c>
      <c r="O14" s="10"/>
      <c r="P14" s="17">
        <v>12</v>
      </c>
      <c r="Q14" s="20" t="s">
        <v>785</v>
      </c>
      <c r="R14" s="29">
        <f t="shared" si="2"/>
        <v>1.15230590189772E-2</v>
      </c>
      <c r="S14" s="29">
        <f t="shared" si="3"/>
        <v>-0.267565214068678</v>
      </c>
      <c r="T14" s="29">
        <f t="shared" si="4"/>
        <v>8.5177195433683295E-3</v>
      </c>
      <c r="U14" s="29">
        <f t="shared" si="5"/>
        <v>3.93255681863658E-4</v>
      </c>
      <c r="V14" s="29">
        <f t="shared" si="1"/>
        <v>-2.6658405380103296E-4</v>
      </c>
      <c r="W14" s="29">
        <f t="shared" si="1"/>
        <v>-1.11139073820571E-3</v>
      </c>
      <c r="X14" s="29">
        <f t="shared" si="1"/>
        <v>-1.49669067878944E-3</v>
      </c>
      <c r="Y14" s="29">
        <f t="shared" si="1"/>
        <v>2.6347636590964801E-3</v>
      </c>
      <c r="Z14" s="29">
        <f t="shared" si="1"/>
        <v>7.6515653365515607E-2</v>
      </c>
      <c r="AA14" s="29">
        <f t="shared" si="1"/>
        <v>7.0776842861902693E-3</v>
      </c>
      <c r="AB14" s="29">
        <f t="shared" si="1"/>
        <v>2.4331736400670699E-3</v>
      </c>
      <c r="AC14" s="29">
        <f t="shared" si="1"/>
        <v>-1.3693970123360201E-3</v>
      </c>
    </row>
    <row r="15" spans="1:29">
      <c r="A15">
        <v>13</v>
      </c>
      <c r="B15" s="13" t="s">
        <v>786</v>
      </c>
      <c r="C15" s="10">
        <v>4.4884343963436098E-6</v>
      </c>
      <c r="D15">
        <v>1.7777329072488399E-4</v>
      </c>
      <c r="E15" s="10">
        <v>6.6209450680565501E-5</v>
      </c>
      <c r="F15">
        <v>1.2129831626177E-4</v>
      </c>
      <c r="G15" s="10">
        <v>1.2646625506179701E-6</v>
      </c>
      <c r="H15" s="10">
        <v>-4.9829989126615199E-6</v>
      </c>
      <c r="I15" s="10">
        <v>-1.4894928046971299E-5</v>
      </c>
      <c r="J15" s="10">
        <v>3.1549905550848401E-6</v>
      </c>
      <c r="K15">
        <v>2.67741921797871E-4</v>
      </c>
      <c r="L15">
        <v>0</v>
      </c>
      <c r="M15">
        <v>0</v>
      </c>
      <c r="N15">
        <v>0</v>
      </c>
      <c r="P15" s="17">
        <v>13</v>
      </c>
      <c r="Q15" s="20" t="s">
        <v>786</v>
      </c>
      <c r="R15" s="29">
        <f t="shared" si="2"/>
        <v>4.4884343963436096E-4</v>
      </c>
      <c r="S15" s="29">
        <f t="shared" si="3"/>
        <v>1.7777329072488399E-2</v>
      </c>
      <c r="T15" s="29">
        <f t="shared" si="4"/>
        <v>6.6209450680565505E-3</v>
      </c>
      <c r="U15" s="29">
        <f t="shared" si="5"/>
        <v>1.2129831626177E-2</v>
      </c>
      <c r="V15" s="29">
        <f t="shared" si="1"/>
        <v>1.2646625506179701E-4</v>
      </c>
      <c r="W15" s="29">
        <f t="shared" si="1"/>
        <v>-4.9829989126615203E-4</v>
      </c>
      <c r="X15" s="29">
        <f t="shared" si="1"/>
        <v>-1.4894928046971299E-3</v>
      </c>
      <c r="Y15" s="29">
        <f t="shared" si="1"/>
        <v>3.1549905550848399E-4</v>
      </c>
      <c r="Z15" s="29">
        <f t="shared" si="1"/>
        <v>2.6774192179787101E-2</v>
      </c>
      <c r="AA15" s="29">
        <f t="shared" si="1"/>
        <v>0</v>
      </c>
      <c r="AB15" s="29">
        <f t="shared" si="1"/>
        <v>0</v>
      </c>
      <c r="AC15" s="29">
        <f t="shared" si="1"/>
        <v>0</v>
      </c>
    </row>
    <row r="16" spans="1:29">
      <c r="A16">
        <v>14</v>
      </c>
      <c r="B16" s="13" t="s">
        <v>787</v>
      </c>
      <c r="C16">
        <v>1.88961888955874E-4</v>
      </c>
      <c r="D16" s="10">
        <v>2.81889009069697E-5</v>
      </c>
      <c r="E16">
        <v>-2.41011970322017E-4</v>
      </c>
      <c r="F16" s="10">
        <v>-5.0691509420608398E-8</v>
      </c>
      <c r="G16" s="10">
        <v>1.63787475639388E-6</v>
      </c>
      <c r="H16" s="10">
        <v>1.5111282758439901E-8</v>
      </c>
      <c r="I16" s="10">
        <v>7.3702019737220702E-7</v>
      </c>
      <c r="J16" s="10">
        <v>1.24218836071444E-6</v>
      </c>
      <c r="K16" s="10">
        <v>0</v>
      </c>
      <c r="L16" s="10">
        <v>-8.7409500119428593E-6</v>
      </c>
      <c r="M16" s="10">
        <v>-4.0342715173224997E-6</v>
      </c>
      <c r="N16" s="10">
        <v>1.3071233338934901E-5</v>
      </c>
      <c r="O16" s="10"/>
      <c r="P16" s="17">
        <v>14</v>
      </c>
      <c r="Q16" s="20" t="s">
        <v>787</v>
      </c>
      <c r="R16" s="29">
        <f t="shared" si="2"/>
        <v>1.8896188895587401E-2</v>
      </c>
      <c r="S16" s="29">
        <f t="shared" si="3"/>
        <v>2.81889009069697E-3</v>
      </c>
      <c r="T16" s="29">
        <f t="shared" si="4"/>
        <v>-2.4101197032201701E-2</v>
      </c>
      <c r="U16" s="29">
        <f t="shared" si="5"/>
        <v>-5.0691509420608396E-6</v>
      </c>
      <c r="V16" s="29">
        <f t="shared" si="1"/>
        <v>1.6378747563938799E-4</v>
      </c>
      <c r="W16" s="29">
        <f t="shared" si="1"/>
        <v>1.5111282758439902E-6</v>
      </c>
      <c r="X16" s="29">
        <f t="shared" si="1"/>
        <v>7.3702019737220708E-5</v>
      </c>
      <c r="Y16" s="29">
        <f t="shared" si="1"/>
        <v>1.2421883607144401E-4</v>
      </c>
      <c r="Z16" s="29">
        <f t="shared" si="1"/>
        <v>0</v>
      </c>
      <c r="AA16" s="29">
        <f t="shared" si="1"/>
        <v>-8.7409500119428596E-4</v>
      </c>
      <c r="AB16" s="29">
        <f t="shared" si="1"/>
        <v>-4.0342715173224996E-4</v>
      </c>
      <c r="AC16" s="29">
        <f t="shared" si="1"/>
        <v>1.30712333389349E-3</v>
      </c>
    </row>
    <row r="17" spans="1:29">
      <c r="A17">
        <v>15</v>
      </c>
      <c r="B17" s="13" t="s">
        <v>774</v>
      </c>
      <c r="C17">
        <v>1.47175608233563E-4</v>
      </c>
      <c r="D17" s="10">
        <v>2.9319461388543899E-5</v>
      </c>
      <c r="E17">
        <v>2.1700048846956801E-4</v>
      </c>
      <c r="F17" s="10">
        <v>-4.0789937885144002E-7</v>
      </c>
      <c r="G17" s="10">
        <v>4.9958269170619103E-6</v>
      </c>
      <c r="H17" s="10">
        <v>-1.9479062529637E-10</v>
      </c>
      <c r="I17" s="10">
        <v>3.1246743317503401E-7</v>
      </c>
      <c r="J17" s="10">
        <v>2.0401410864678802E-6</v>
      </c>
      <c r="K17" s="10">
        <v>0</v>
      </c>
      <c r="L17" s="10">
        <v>-4.9757983361561903E-5</v>
      </c>
      <c r="M17" s="10">
        <v>4.6568381636683002E-5</v>
      </c>
      <c r="N17" s="10">
        <v>-1.25062175157786E-6</v>
      </c>
      <c r="O17" s="10"/>
      <c r="P17" s="17">
        <v>15</v>
      </c>
      <c r="Q17" s="20" t="s">
        <v>774</v>
      </c>
      <c r="R17" s="29">
        <f t="shared" si="2"/>
        <v>1.4717560823356301E-2</v>
      </c>
      <c r="S17" s="29">
        <f t="shared" si="3"/>
        <v>2.9319461388543897E-3</v>
      </c>
      <c r="T17" s="29">
        <f t="shared" si="4"/>
        <v>2.1700048846956799E-2</v>
      </c>
      <c r="U17" s="29">
        <f t="shared" si="5"/>
        <v>-4.0789937885144004E-5</v>
      </c>
      <c r="V17" s="29">
        <f t="shared" si="1"/>
        <v>4.9958269170619107E-4</v>
      </c>
      <c r="W17" s="29">
        <f t="shared" si="1"/>
        <v>-1.9479062529636998E-8</v>
      </c>
      <c r="X17" s="29">
        <f t="shared" si="1"/>
        <v>3.12467433175034E-5</v>
      </c>
      <c r="Y17" s="29">
        <f t="shared" si="1"/>
        <v>2.0401410864678802E-4</v>
      </c>
      <c r="Z17" s="29">
        <f t="shared" si="1"/>
        <v>0</v>
      </c>
      <c r="AA17" s="29">
        <f t="shared" si="1"/>
        <v>-4.9757983361561906E-3</v>
      </c>
      <c r="AB17" s="29">
        <f t="shared" si="1"/>
        <v>4.6568381636683002E-3</v>
      </c>
      <c r="AC17" s="29">
        <f t="shared" si="1"/>
        <v>-1.2506217515778601E-4</v>
      </c>
    </row>
    <row r="18" spans="1:29">
      <c r="A18">
        <v>16</v>
      </c>
      <c r="B18" s="13" t="s">
        <v>788</v>
      </c>
      <c r="C18" s="10">
        <v>1.28430167917415E-5</v>
      </c>
      <c r="D18" s="10">
        <v>-6.8698449570914196E-6</v>
      </c>
      <c r="E18" s="10">
        <v>2.3152921739252901E-5</v>
      </c>
      <c r="F18" s="10">
        <v>3.2079586220756798E-8</v>
      </c>
      <c r="G18" s="10">
        <v>8.8877038600665398E-7</v>
      </c>
      <c r="H18" s="10">
        <v>-8.5411289152403902E-12</v>
      </c>
      <c r="I18" s="10">
        <v>5.4209639220315101E-7</v>
      </c>
      <c r="J18" s="10">
        <v>2.6778292891438399E-7</v>
      </c>
      <c r="K18" s="10">
        <v>0</v>
      </c>
      <c r="L18" s="10">
        <v>-2.1071387390443901E-4</v>
      </c>
      <c r="M18" s="10">
        <v>-6.39622745005064E-7</v>
      </c>
      <c r="N18" s="10">
        <v>6.4259202534056005E-8</v>
      </c>
      <c r="O18" s="10"/>
      <c r="P18" s="17">
        <v>16</v>
      </c>
      <c r="Q18" s="20" t="s">
        <v>788</v>
      </c>
      <c r="R18" s="29">
        <f t="shared" si="2"/>
        <v>1.2843016791741501E-3</v>
      </c>
      <c r="S18" s="29">
        <f t="shared" si="3"/>
        <v>-6.86984495709142E-4</v>
      </c>
      <c r="T18" s="29">
        <f t="shared" si="4"/>
        <v>2.31529217392529E-3</v>
      </c>
      <c r="U18" s="29">
        <f t="shared" si="5"/>
        <v>3.2079586220756799E-6</v>
      </c>
      <c r="V18" s="29">
        <f t="shared" si="1"/>
        <v>8.8877038600665398E-5</v>
      </c>
      <c r="W18" s="29">
        <f t="shared" si="1"/>
        <v>-8.5411289152403903E-10</v>
      </c>
      <c r="X18" s="29">
        <f t="shared" si="1"/>
        <v>5.4209639220315103E-5</v>
      </c>
      <c r="Y18" s="29">
        <f t="shared" si="1"/>
        <v>2.6778292891438398E-5</v>
      </c>
      <c r="Z18" s="29">
        <f t="shared" si="1"/>
        <v>0</v>
      </c>
      <c r="AA18" s="29">
        <f t="shared" si="1"/>
        <v>-2.10713873904439E-2</v>
      </c>
      <c r="AB18" s="29">
        <f t="shared" si="1"/>
        <v>-6.39622745005064E-5</v>
      </c>
      <c r="AC18" s="29">
        <f t="shared" si="1"/>
        <v>6.4259202534056003E-6</v>
      </c>
    </row>
    <row r="19" spans="1:29">
      <c r="A19">
        <v>17</v>
      </c>
      <c r="B19" s="13" t="s">
        <v>776</v>
      </c>
      <c r="C19">
        <v>-1.6722434495035899E-4</v>
      </c>
      <c r="D19" s="10">
        <v>-1.9032616312141401E-7</v>
      </c>
      <c r="E19">
        <v>-2.0939379735264999E-4</v>
      </c>
      <c r="F19" s="10">
        <v>5.6288193587772403E-6</v>
      </c>
      <c r="G19" s="10">
        <v>5.2342886970535503E-6</v>
      </c>
      <c r="H19" s="10">
        <v>-6.8701733735299097E-8</v>
      </c>
      <c r="I19" s="10">
        <v>1.97041888014282E-7</v>
      </c>
      <c r="J19" s="10">
        <v>4.1679137786632098E-7</v>
      </c>
      <c r="K19" s="10">
        <v>6.6266562239492303E-4</v>
      </c>
      <c r="L19" s="10">
        <v>6.7999347367239706E-5</v>
      </c>
      <c r="M19" s="10">
        <v>-1.7847423800389001E-4</v>
      </c>
      <c r="N19" s="10">
        <v>1.26514237551334E-5</v>
      </c>
      <c r="O19" s="10"/>
      <c r="P19" s="17">
        <v>17</v>
      </c>
      <c r="Q19" s="20" t="s">
        <v>776</v>
      </c>
      <c r="R19" s="29">
        <f t="shared" si="2"/>
        <v>-1.6722434495035899E-2</v>
      </c>
      <c r="S19" s="29">
        <f t="shared" si="3"/>
        <v>-1.9032616312141401E-5</v>
      </c>
      <c r="T19" s="29">
        <f t="shared" si="4"/>
        <v>-2.0939379735264999E-2</v>
      </c>
      <c r="U19" s="29">
        <f t="shared" si="5"/>
        <v>5.6288193587772405E-4</v>
      </c>
      <c r="V19" s="29">
        <f t="shared" ref="V19:AC22" si="6">G19*$O$2</f>
        <v>5.2342886970535498E-4</v>
      </c>
      <c r="W19" s="29">
        <f t="shared" si="6"/>
        <v>-6.8701733735299095E-6</v>
      </c>
      <c r="X19" s="29">
        <f t="shared" si="6"/>
        <v>1.9704188801428199E-5</v>
      </c>
      <c r="Y19" s="29">
        <f t="shared" si="6"/>
        <v>4.1679137786632098E-5</v>
      </c>
      <c r="Z19" s="29">
        <f t="shared" si="6"/>
        <v>6.6266562239492302E-2</v>
      </c>
      <c r="AA19" s="29">
        <f t="shared" si="6"/>
        <v>6.7999347367239706E-3</v>
      </c>
      <c r="AB19" s="29">
        <f t="shared" si="6"/>
        <v>-1.7847423800388999E-2</v>
      </c>
      <c r="AC19" s="29">
        <f t="shared" si="6"/>
        <v>1.26514237551334E-3</v>
      </c>
    </row>
    <row r="20" spans="1:29">
      <c r="A20">
        <v>18</v>
      </c>
      <c r="B20" s="13" t="s">
        <v>777</v>
      </c>
      <c r="C20" s="10">
        <v>4.6472929405641503E-5</v>
      </c>
      <c r="D20">
        <v>-8.4642274190574202E-4</v>
      </c>
      <c r="E20" s="10">
        <v>3.8753693158311002E-6</v>
      </c>
      <c r="F20" s="10">
        <v>-6.0244243156315495E-7</v>
      </c>
      <c r="G20" s="10">
        <v>1.4050825616424E-6</v>
      </c>
      <c r="H20" s="10">
        <v>-1.20847637452572E-11</v>
      </c>
      <c r="I20" s="10">
        <v>-2.05779387973946E-10</v>
      </c>
      <c r="J20" s="10">
        <v>4.7510226712760299E-6</v>
      </c>
      <c r="K20" s="10">
        <v>0</v>
      </c>
      <c r="L20" s="10">
        <v>1.7509615291555201E-4</v>
      </c>
      <c r="M20" s="10">
        <v>2.58428376973707E-5</v>
      </c>
      <c r="N20" s="10">
        <v>-1.7864247112803199E-5</v>
      </c>
      <c r="O20" s="10"/>
      <c r="P20" s="17">
        <v>18</v>
      </c>
      <c r="Q20" s="20" t="s">
        <v>777</v>
      </c>
      <c r="R20" s="29">
        <f t="shared" si="2"/>
        <v>4.6472929405641499E-3</v>
      </c>
      <c r="S20" s="29">
        <f t="shared" si="3"/>
        <v>-8.4642274190574199E-2</v>
      </c>
      <c r="T20" s="29">
        <f t="shared" si="4"/>
        <v>3.8753693158311003E-4</v>
      </c>
      <c r="U20" s="29">
        <f t="shared" si="5"/>
        <v>-6.0244243156315498E-5</v>
      </c>
      <c r="V20" s="29">
        <f t="shared" si="6"/>
        <v>1.4050825616424001E-4</v>
      </c>
      <c r="W20" s="29">
        <f t="shared" si="6"/>
        <v>-1.2084763745257201E-9</v>
      </c>
      <c r="X20" s="29">
        <f t="shared" si="6"/>
        <v>-2.05779387973946E-8</v>
      </c>
      <c r="Y20" s="29">
        <f t="shared" si="6"/>
        <v>4.75102267127603E-4</v>
      </c>
      <c r="Z20" s="29">
        <f t="shared" si="6"/>
        <v>0</v>
      </c>
      <c r="AA20" s="29">
        <f t="shared" si="6"/>
        <v>1.7509615291555203E-2</v>
      </c>
      <c r="AB20" s="29">
        <f t="shared" si="6"/>
        <v>2.5842837697370698E-3</v>
      </c>
      <c r="AC20" s="29">
        <f t="shared" si="6"/>
        <v>-1.7864247112803198E-3</v>
      </c>
    </row>
    <row r="21" spans="1:29">
      <c r="A21">
        <v>19</v>
      </c>
      <c r="B21" s="13" t="s">
        <v>780</v>
      </c>
      <c r="C21" s="10">
        <v>5.9076972778759897E-5</v>
      </c>
      <c r="D21">
        <v>-1.09162689054601E-4</v>
      </c>
      <c r="E21" s="10">
        <v>2.2335555162020202E-5</v>
      </c>
      <c r="F21" s="10">
        <v>-2.5839042850286902E-5</v>
      </c>
      <c r="G21" s="10">
        <v>5.6346222690184497E-6</v>
      </c>
      <c r="H21" s="10">
        <v>-7.6162936657464603E-8</v>
      </c>
      <c r="I21" s="10">
        <v>5.2589870101399401E-6</v>
      </c>
      <c r="J21" s="10">
        <v>6.9119931092626001E-6</v>
      </c>
      <c r="K21" s="10">
        <v>0</v>
      </c>
      <c r="L21" s="10">
        <v>-9.9964594831580792E-7</v>
      </c>
      <c r="M21" s="10">
        <v>-8.0553005932237906E-11</v>
      </c>
      <c r="N21" s="10">
        <v>-1.8967322666096898E-5</v>
      </c>
      <c r="O21" s="10"/>
      <c r="P21" s="17">
        <v>19</v>
      </c>
      <c r="Q21" s="20" t="s">
        <v>780</v>
      </c>
      <c r="R21" s="30">
        <f t="shared" si="2"/>
        <v>5.9076972778759895E-3</v>
      </c>
      <c r="S21" s="29">
        <f t="shared" si="3"/>
        <v>-1.0916268905460099E-2</v>
      </c>
      <c r="T21" s="29">
        <f t="shared" si="4"/>
        <v>2.2335555162020203E-3</v>
      </c>
      <c r="U21" s="29">
        <f t="shared" si="5"/>
        <v>-2.58390428502869E-3</v>
      </c>
      <c r="V21" s="29">
        <f t="shared" si="6"/>
        <v>5.63462226901845E-4</v>
      </c>
      <c r="W21" s="29">
        <f t="shared" si="6"/>
        <v>-7.6162936657464601E-6</v>
      </c>
      <c r="X21" s="29">
        <f t="shared" si="6"/>
        <v>5.2589870101399404E-4</v>
      </c>
      <c r="Y21" s="29">
        <f t="shared" si="6"/>
        <v>6.9119931092625998E-4</v>
      </c>
      <c r="Z21" s="29">
        <f t="shared" si="6"/>
        <v>0</v>
      </c>
      <c r="AA21" s="29">
        <f t="shared" si="6"/>
        <v>-9.9964594831580795E-5</v>
      </c>
      <c r="AB21" s="29">
        <f t="shared" si="6"/>
        <v>-8.0553005932237909E-9</v>
      </c>
      <c r="AC21" s="29">
        <f t="shared" si="6"/>
        <v>-1.8967322666096898E-3</v>
      </c>
    </row>
    <row r="22" spans="1:29">
      <c r="A22" s="14">
        <v>20</v>
      </c>
      <c r="B22" s="15" t="s">
        <v>784</v>
      </c>
      <c r="C22" s="16">
        <v>9.3267001360905502E-5</v>
      </c>
      <c r="D22" s="16">
        <v>-2.8279636275688202E-4</v>
      </c>
      <c r="E22" s="14">
        <v>-3.5955625372242097E-4</v>
      </c>
      <c r="F22" s="16">
        <v>8.8002618749136199E-5</v>
      </c>
      <c r="G22" s="16">
        <v>6.6279421190362798E-6</v>
      </c>
      <c r="H22" s="16">
        <v>-2.1963968222321598E-6</v>
      </c>
      <c r="I22" s="16">
        <v>4.8384039642135401E-6</v>
      </c>
      <c r="J22" s="16">
        <v>-4.5929790159215999E-7</v>
      </c>
      <c r="K22" s="16">
        <v>-8.8549475680529995E-5</v>
      </c>
      <c r="L22" s="16">
        <v>9.1515920398502199E-5</v>
      </c>
      <c r="M22" s="16">
        <v>1.6742430228818E-4</v>
      </c>
      <c r="N22" s="16">
        <v>2.7979997840035799E-5</v>
      </c>
      <c r="P22" s="23">
        <v>20</v>
      </c>
      <c r="Q22" s="24" t="s">
        <v>784</v>
      </c>
      <c r="R22" s="31">
        <f t="shared" si="2"/>
        <v>9.3267001360905506E-3</v>
      </c>
      <c r="S22" s="32">
        <f t="shared" si="3"/>
        <v>-2.8279636275688202E-2</v>
      </c>
      <c r="T22" s="32">
        <f t="shared" si="4"/>
        <v>-3.5955625372242096E-2</v>
      </c>
      <c r="U22" s="32">
        <f t="shared" si="5"/>
        <v>8.8002618749136192E-3</v>
      </c>
      <c r="V22" s="32">
        <f t="shared" si="6"/>
        <v>6.6279421190362797E-4</v>
      </c>
      <c r="W22" s="32">
        <f t="shared" si="6"/>
        <v>-2.1963968222321598E-4</v>
      </c>
      <c r="X22" s="32">
        <f t="shared" si="6"/>
        <v>4.83840396421354E-4</v>
      </c>
      <c r="Y22" s="32">
        <f t="shared" si="6"/>
        <v>-4.5929790159215998E-5</v>
      </c>
      <c r="Z22" s="32">
        <f t="shared" si="6"/>
        <v>-8.8549475680529989E-3</v>
      </c>
      <c r="AA22" s="32">
        <f t="shared" si="6"/>
        <v>9.1515920398502204E-3</v>
      </c>
      <c r="AB22" s="32">
        <f t="shared" si="6"/>
        <v>1.6742430228818002E-2</v>
      </c>
      <c r="AC22" s="32">
        <f t="shared" si="6"/>
        <v>2.7979997840035797E-3</v>
      </c>
    </row>
    <row r="23" spans="1:29">
      <c r="B23" s="13" t="s">
        <v>796</v>
      </c>
      <c r="C23">
        <f>SUM(C3:C22)</f>
        <v>1.4914217006056724E-3</v>
      </c>
      <c r="D23">
        <f t="shared" ref="D23:N23" si="7">SUM(D3:D22)</f>
        <v>-3.949653390124019E-3</v>
      </c>
      <c r="E23">
        <f t="shared" si="7"/>
        <v>-4.6955261343015295E-4</v>
      </c>
      <c r="F23">
        <f t="shared" si="7"/>
        <v>1.8308990069040566E-4</v>
      </c>
      <c r="K23">
        <f t="shared" si="7"/>
        <v>8.4245587864659119E-3</v>
      </c>
      <c r="N23">
        <f t="shared" si="7"/>
        <v>-2.2968892676649791E-4</v>
      </c>
      <c r="P23" s="17"/>
      <c r="Q23" s="20" t="s">
        <v>796</v>
      </c>
      <c r="R23" s="29">
        <f>SUM(R3:R22)</f>
        <v>0.14914217006056724</v>
      </c>
      <c r="S23" s="29">
        <f t="shared" ref="S23:U23" si="8">SUM(S3:S22)</f>
        <v>-0.39496533901240183</v>
      </c>
      <c r="T23" s="29">
        <f t="shared" si="8"/>
        <v>-4.6955261343015295E-2</v>
      </c>
      <c r="U23" s="29">
        <f t="shared" si="8"/>
        <v>1.8308990069040562E-2</v>
      </c>
      <c r="V23" s="29">
        <f t="shared" ref="V23:AC23" si="9">SUM(V3:V22)</f>
        <v>0.3895152913682558</v>
      </c>
      <c r="W23" s="29">
        <f t="shared" si="9"/>
        <v>-5.0012596413855151E-2</v>
      </c>
      <c r="X23" s="29">
        <f t="shared" si="9"/>
        <v>-1.5910554317403406E-2</v>
      </c>
      <c r="Y23" s="29">
        <f t="shared" si="9"/>
        <v>6.6235777027734387E-3</v>
      </c>
      <c r="Z23" s="29">
        <f t="shared" si="9"/>
        <v>0.84245587864659111</v>
      </c>
      <c r="AA23" s="29">
        <f t="shared" si="9"/>
        <v>0.10472859907486422</v>
      </c>
      <c r="AB23" s="29">
        <f t="shared" si="9"/>
        <v>-8.6343624615569187E-2</v>
      </c>
      <c r="AC23" s="29">
        <f t="shared" si="9"/>
        <v>-2.2968892676649793E-2</v>
      </c>
    </row>
  </sheetData>
  <phoneticPr fontId="1"/>
  <conditionalFormatting sqref="R3:AC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{06FE37DA-CC42-594F-B8B5-4A91371D41BA}</x14:id>
        </ext>
      </extLs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6FE37DA-CC42-594F-B8B5-4A91371D41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R3:AC23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C3B4-4B3B-6A41-87AD-48E7D77FC226}">
  <dimension ref="A1:S23"/>
  <sheetViews>
    <sheetView workbookViewId="0">
      <selection activeCell="F32" sqref="F32"/>
    </sheetView>
  </sheetViews>
  <sheetFormatPr baseColWidth="10" defaultRowHeight="15"/>
  <cols>
    <col min="2" max="2" width="35.1640625" customWidth="1"/>
    <col min="12" max="12" width="32.5" customWidth="1"/>
    <col min="13" max="19" width="17.83203125" customWidth="1"/>
  </cols>
  <sheetData>
    <row r="1" spans="1:19">
      <c r="A1" t="str" cm="1">
        <f t="array" aca="1" ref="A1" ca="1">RIGHT(CELL("filename",A1),LEN(CELL("filename",A1))-FIND("]", CELL("filename",A1)))</f>
        <v>CF_Mid</v>
      </c>
      <c r="J1" t="s">
        <v>798</v>
      </c>
      <c r="K1" s="17" t="str">
        <f ca="1">A1</f>
        <v>CF_Mid</v>
      </c>
      <c r="L1" s="17"/>
      <c r="M1" s="17"/>
      <c r="N1" s="17"/>
      <c r="O1" s="17"/>
      <c r="P1" s="17"/>
      <c r="Q1" s="17"/>
      <c r="R1" s="17"/>
      <c r="S1" s="17" t="s">
        <v>799</v>
      </c>
    </row>
    <row r="2" spans="1:19" ht="16" thickBot="1">
      <c r="A2" s="11"/>
      <c r="B2" s="12" t="s">
        <v>797</v>
      </c>
      <c r="C2" s="11" t="s">
        <v>790</v>
      </c>
      <c r="D2" s="11" t="s">
        <v>791</v>
      </c>
      <c r="E2" s="11" t="s">
        <v>792</v>
      </c>
      <c r="F2" s="11" t="s">
        <v>814</v>
      </c>
      <c r="G2" s="11" t="s">
        <v>811</v>
      </c>
      <c r="H2" s="11" t="s">
        <v>812</v>
      </c>
      <c r="I2" s="11" t="s">
        <v>813</v>
      </c>
      <c r="J2">
        <v>1E-3</v>
      </c>
      <c r="K2" s="18"/>
      <c r="L2" s="19" t="s">
        <v>797</v>
      </c>
      <c r="M2" s="27" t="str">
        <f>C2</f>
        <v>D1</v>
      </c>
      <c r="N2" s="27" t="str">
        <f t="shared" ref="N2:S2" si="0">D2</f>
        <v>D2</v>
      </c>
      <c r="O2" s="27" t="str">
        <f t="shared" si="0"/>
        <v>D3</v>
      </c>
      <c r="P2" s="27" t="str">
        <f t="shared" si="0"/>
        <v>e</v>
      </c>
      <c r="Q2" s="27" t="str">
        <f t="shared" si="0"/>
        <v>y_house</v>
      </c>
      <c r="R2" s="27" t="str">
        <f t="shared" si="0"/>
        <v>y_export</v>
      </c>
      <c r="S2" s="27" t="str">
        <f t="shared" si="0"/>
        <v>y_other</v>
      </c>
    </row>
    <row r="3" spans="1:19" ht="16" thickTop="1">
      <c r="A3">
        <v>1</v>
      </c>
      <c r="B3" s="13" t="s">
        <v>789</v>
      </c>
      <c r="C3">
        <v>-270362.59840607602</v>
      </c>
      <c r="D3">
        <v>-384685.35230271798</v>
      </c>
      <c r="E3">
        <v>200192.06381576101</v>
      </c>
      <c r="F3">
        <v>-5371235.9559402503</v>
      </c>
      <c r="G3">
        <v>-1651418.5689729</v>
      </c>
      <c r="H3">
        <v>471434.23896689399</v>
      </c>
      <c r="I3">
        <v>-477616.870997024</v>
      </c>
      <c r="K3" s="17">
        <v>1</v>
      </c>
      <c r="L3" s="20" t="s">
        <v>789</v>
      </c>
      <c r="M3" s="21">
        <f>C3*$J$2</f>
        <v>-270.36259840607602</v>
      </c>
      <c r="N3" s="21">
        <f>D3*$J$2</f>
        <v>-384.685352302718</v>
      </c>
      <c r="O3" s="21">
        <f>E3*$J$2</f>
        <v>200.192063815761</v>
      </c>
      <c r="P3" s="21">
        <f>F3*$J$2</f>
        <v>-5371.2359559402503</v>
      </c>
      <c r="Q3" s="21">
        <f t="shared" ref="Q3:S18" si="1">G3*$J$2</f>
        <v>-1651.4185689729002</v>
      </c>
      <c r="R3" s="21">
        <f t="shared" si="1"/>
        <v>471.43423896689399</v>
      </c>
      <c r="S3" s="21">
        <f t="shared" si="1"/>
        <v>-477.61687099702402</v>
      </c>
    </row>
    <row r="4" spans="1:19">
      <c r="A4">
        <v>2</v>
      </c>
      <c r="B4" s="13" t="s">
        <v>773</v>
      </c>
      <c r="C4">
        <v>-5527930.6075601298</v>
      </c>
      <c r="D4">
        <v>554370.666791272</v>
      </c>
      <c r="E4">
        <v>489870.78227534302</v>
      </c>
      <c r="F4">
        <v>64458776.302666903</v>
      </c>
      <c r="G4">
        <v>-29357468.119358201</v>
      </c>
      <c r="H4">
        <v>710851.85158011899</v>
      </c>
      <c r="I4">
        <v>1859.1943614721299</v>
      </c>
      <c r="K4" s="17">
        <v>2</v>
      </c>
      <c r="L4" s="20" t="s">
        <v>773</v>
      </c>
      <c r="M4" s="21">
        <f t="shared" ref="M4:M22" si="2">C4*$J$2</f>
        <v>-5527.9306075601298</v>
      </c>
      <c r="N4" s="21">
        <f t="shared" ref="N4:N22" si="3">D4*$J$2</f>
        <v>554.37066679127201</v>
      </c>
      <c r="O4" s="21">
        <f t="shared" ref="O4:O22" si="4">E4*$J$2</f>
        <v>489.87078227534306</v>
      </c>
      <c r="P4" s="21">
        <f t="shared" ref="P4:P22" si="5">F4*$J$2</f>
        <v>64458.776302666905</v>
      </c>
      <c r="Q4" s="21">
        <f t="shared" si="1"/>
        <v>-29357.4681193582</v>
      </c>
      <c r="R4" s="21">
        <f t="shared" si="1"/>
        <v>710.85185158011905</v>
      </c>
      <c r="S4" s="21">
        <f t="shared" si="1"/>
        <v>1.85919436147213</v>
      </c>
    </row>
    <row r="5" spans="1:19">
      <c r="A5">
        <v>3</v>
      </c>
      <c r="B5" s="13" t="s">
        <v>759</v>
      </c>
      <c r="C5">
        <v>-964080.65155830397</v>
      </c>
      <c r="D5">
        <v>658357.039668274</v>
      </c>
      <c r="E5">
        <v>863974.02150521299</v>
      </c>
      <c r="F5">
        <v>-251230.81628358399</v>
      </c>
      <c r="G5">
        <v>-582853.02870280796</v>
      </c>
      <c r="H5">
        <v>171329.78306319701</v>
      </c>
      <c r="I5" s="10">
        <v>206519.9760885</v>
      </c>
      <c r="K5" s="17">
        <v>3</v>
      </c>
      <c r="L5" s="20" t="s">
        <v>759</v>
      </c>
      <c r="M5" s="21">
        <f t="shared" si="2"/>
        <v>-964.080651558304</v>
      </c>
      <c r="N5" s="21">
        <f t="shared" si="3"/>
        <v>658.35703966827396</v>
      </c>
      <c r="O5" s="21">
        <f t="shared" si="4"/>
        <v>863.97402150521305</v>
      </c>
      <c r="P5" s="21">
        <f t="shared" si="5"/>
        <v>-251.23081628358401</v>
      </c>
      <c r="Q5" s="21">
        <f t="shared" si="1"/>
        <v>-582.85302870280793</v>
      </c>
      <c r="R5" s="21">
        <f t="shared" si="1"/>
        <v>171.32978306319703</v>
      </c>
      <c r="S5" s="21">
        <f t="shared" si="1"/>
        <v>206.51997608850002</v>
      </c>
    </row>
    <row r="6" spans="1:19">
      <c r="A6">
        <v>4</v>
      </c>
      <c r="B6" s="13" t="s">
        <v>761</v>
      </c>
      <c r="C6">
        <v>-1725988.08635714</v>
      </c>
      <c r="D6">
        <v>-2277391.95288856</v>
      </c>
      <c r="E6">
        <v>43926.1212195396</v>
      </c>
      <c r="F6">
        <v>-1073714.5397052499</v>
      </c>
      <c r="G6">
        <v>2058337.0869847999</v>
      </c>
      <c r="H6">
        <v>680110.26348226098</v>
      </c>
      <c r="I6" s="10">
        <v>-628719.97794804606</v>
      </c>
      <c r="K6" s="17">
        <v>4</v>
      </c>
      <c r="L6" s="20" t="s">
        <v>761</v>
      </c>
      <c r="M6" s="21">
        <f t="shared" si="2"/>
        <v>-1725.98808635714</v>
      </c>
      <c r="N6" s="21">
        <f t="shared" si="3"/>
        <v>-2277.3919528885599</v>
      </c>
      <c r="O6" s="21">
        <f t="shared" si="4"/>
        <v>43.926121219539603</v>
      </c>
      <c r="P6" s="21">
        <f t="shared" si="5"/>
        <v>-1073.71453970525</v>
      </c>
      <c r="Q6" s="21">
        <f t="shared" si="1"/>
        <v>2058.3370869848</v>
      </c>
      <c r="R6" s="21">
        <f t="shared" si="1"/>
        <v>680.11026348226096</v>
      </c>
      <c r="S6" s="21">
        <f t="shared" si="1"/>
        <v>-628.71997794804611</v>
      </c>
    </row>
    <row r="7" spans="1:19">
      <c r="A7">
        <v>5</v>
      </c>
      <c r="B7" s="13" t="s">
        <v>763</v>
      </c>
      <c r="C7">
        <v>1407245.1916309099</v>
      </c>
      <c r="D7">
        <v>-1227760.8721014501</v>
      </c>
      <c r="E7">
        <v>154728.90053286601</v>
      </c>
      <c r="F7">
        <v>-386046.03693218197</v>
      </c>
      <c r="G7">
        <v>-153472.680671215</v>
      </c>
      <c r="H7">
        <v>606161.38986487396</v>
      </c>
      <c r="I7" s="10">
        <v>73823.650219249699</v>
      </c>
      <c r="K7" s="17">
        <v>5</v>
      </c>
      <c r="L7" s="20" t="s">
        <v>763</v>
      </c>
      <c r="M7" s="21">
        <f t="shared" si="2"/>
        <v>1407.2451916309099</v>
      </c>
      <c r="N7" s="21">
        <f t="shared" si="3"/>
        <v>-1227.7608721014501</v>
      </c>
      <c r="O7" s="21">
        <f t="shared" si="4"/>
        <v>154.72890053286602</v>
      </c>
      <c r="P7" s="21">
        <f t="shared" si="5"/>
        <v>-386.04603693218201</v>
      </c>
      <c r="Q7" s="21">
        <f t="shared" si="1"/>
        <v>-153.47268067121502</v>
      </c>
      <c r="R7" s="21">
        <f t="shared" si="1"/>
        <v>606.16138986487397</v>
      </c>
      <c r="S7" s="21">
        <f t="shared" si="1"/>
        <v>73.8236502192497</v>
      </c>
    </row>
    <row r="8" spans="1:19">
      <c r="A8">
        <v>6</v>
      </c>
      <c r="B8" s="13" t="s">
        <v>764</v>
      </c>
      <c r="C8">
        <v>757775.01110696804</v>
      </c>
      <c r="D8">
        <v>75573.680755090594</v>
      </c>
      <c r="E8">
        <v>776949.06351292098</v>
      </c>
      <c r="F8">
        <v>-2402960.3744086502</v>
      </c>
      <c r="G8">
        <v>-204615.27709200399</v>
      </c>
      <c r="H8">
        <v>2166733.3430638802</v>
      </c>
      <c r="I8">
        <v>-1203466.3075921501</v>
      </c>
      <c r="K8" s="17">
        <v>6</v>
      </c>
      <c r="L8" s="20" t="s">
        <v>764</v>
      </c>
      <c r="M8" s="21">
        <f t="shared" si="2"/>
        <v>757.77501110696801</v>
      </c>
      <c r="N8" s="21">
        <f t="shared" si="3"/>
        <v>75.573680755090592</v>
      </c>
      <c r="O8" s="21">
        <f t="shared" si="4"/>
        <v>776.94906351292104</v>
      </c>
      <c r="P8" s="21">
        <f t="shared" si="5"/>
        <v>-2402.9603744086503</v>
      </c>
      <c r="Q8" s="21">
        <f t="shared" si="1"/>
        <v>-204.61527709200399</v>
      </c>
      <c r="R8" s="21">
        <f t="shared" si="1"/>
        <v>2166.7333430638801</v>
      </c>
      <c r="S8" s="21">
        <f t="shared" si="1"/>
        <v>-1203.4663075921501</v>
      </c>
    </row>
    <row r="9" spans="1:19">
      <c r="A9">
        <v>7</v>
      </c>
      <c r="B9" s="13" t="s">
        <v>765</v>
      </c>
      <c r="C9">
        <v>1989981.44389341</v>
      </c>
      <c r="D9">
        <v>-623880.50374836905</v>
      </c>
      <c r="E9">
        <v>185592.38547210701</v>
      </c>
      <c r="F9">
        <v>206846.382497668</v>
      </c>
      <c r="G9">
        <v>-24151.8901863336</v>
      </c>
      <c r="H9">
        <v>-702052.39830515406</v>
      </c>
      <c r="I9" s="10">
        <v>-260093.84167802299</v>
      </c>
      <c r="J9" s="10"/>
      <c r="K9" s="17">
        <v>7</v>
      </c>
      <c r="L9" s="20" t="s">
        <v>765</v>
      </c>
      <c r="M9" s="21">
        <f t="shared" si="2"/>
        <v>1989.9814438934102</v>
      </c>
      <c r="N9" s="21">
        <f t="shared" si="3"/>
        <v>-623.88050374836905</v>
      </c>
      <c r="O9" s="21">
        <f t="shared" si="4"/>
        <v>185.59238547210703</v>
      </c>
      <c r="P9" s="21">
        <f t="shared" si="5"/>
        <v>206.846382497668</v>
      </c>
      <c r="Q9" s="21">
        <f t="shared" si="1"/>
        <v>-24.151890186333599</v>
      </c>
      <c r="R9" s="21">
        <f t="shared" si="1"/>
        <v>-702.05239830515404</v>
      </c>
      <c r="S9" s="21">
        <f t="shared" si="1"/>
        <v>-260.09384167802301</v>
      </c>
    </row>
    <row r="10" spans="1:19">
      <c r="A10">
        <v>8</v>
      </c>
      <c r="B10" s="13" t="s">
        <v>766</v>
      </c>
      <c r="C10">
        <v>-626578.91346006398</v>
      </c>
      <c r="D10">
        <v>-55895.931910610198</v>
      </c>
      <c r="E10">
        <v>105021.440574622</v>
      </c>
      <c r="F10">
        <v>-1739997.1740067699</v>
      </c>
      <c r="G10">
        <v>-176202.35286724599</v>
      </c>
      <c r="H10">
        <v>663142.36183242803</v>
      </c>
      <c r="I10">
        <v>23329.352736067802</v>
      </c>
      <c r="K10" s="17">
        <v>8</v>
      </c>
      <c r="L10" s="20" t="s">
        <v>766</v>
      </c>
      <c r="M10" s="21">
        <f t="shared" si="2"/>
        <v>-626.57891346006397</v>
      </c>
      <c r="N10" s="21">
        <f t="shared" si="3"/>
        <v>-55.895931910610201</v>
      </c>
      <c r="O10" s="21">
        <f t="shared" si="4"/>
        <v>105.02144057462201</v>
      </c>
      <c r="P10" s="21">
        <f t="shared" si="5"/>
        <v>-1739.9971740067699</v>
      </c>
      <c r="Q10" s="21">
        <f t="shared" si="1"/>
        <v>-176.20235286724599</v>
      </c>
      <c r="R10" s="21">
        <f t="shared" si="1"/>
        <v>663.14236183242804</v>
      </c>
      <c r="S10" s="21">
        <f t="shared" si="1"/>
        <v>23.329352736067801</v>
      </c>
    </row>
    <row r="11" spans="1:19">
      <c r="A11">
        <v>9</v>
      </c>
      <c r="B11" s="13" t="s">
        <v>767</v>
      </c>
      <c r="C11">
        <v>1823979.62873912</v>
      </c>
      <c r="D11">
        <v>-8302110.4547268897</v>
      </c>
      <c r="E11">
        <v>94711.320065665204</v>
      </c>
      <c r="F11">
        <v>10092591.7291473</v>
      </c>
      <c r="G11">
        <v>-196.98787374496499</v>
      </c>
      <c r="H11">
        <v>-377272.71297073399</v>
      </c>
      <c r="I11">
        <v>-6072701.2336243596</v>
      </c>
      <c r="K11" s="17">
        <v>9</v>
      </c>
      <c r="L11" s="20" t="s">
        <v>767</v>
      </c>
      <c r="M11" s="21">
        <f t="shared" si="2"/>
        <v>1823.97962873912</v>
      </c>
      <c r="N11" s="21">
        <f t="shared" si="3"/>
        <v>-8302.1104547268897</v>
      </c>
      <c r="O11" s="21">
        <f t="shared" si="4"/>
        <v>94.711320065665205</v>
      </c>
      <c r="P11" s="21">
        <f t="shared" si="5"/>
        <v>10092.5917291473</v>
      </c>
      <c r="Q11" s="21">
        <f t="shared" si="1"/>
        <v>-0.19698787374496499</v>
      </c>
      <c r="R11" s="21">
        <f t="shared" si="1"/>
        <v>-377.27271297073401</v>
      </c>
      <c r="S11" s="21">
        <f t="shared" si="1"/>
        <v>-6072.7012336243597</v>
      </c>
    </row>
    <row r="12" spans="1:19">
      <c r="A12">
        <v>10</v>
      </c>
      <c r="B12" s="13" t="s">
        <v>768</v>
      </c>
      <c r="C12">
        <v>703731.55099251296</v>
      </c>
      <c r="D12">
        <v>36320.544281125098</v>
      </c>
      <c r="E12">
        <v>58057.875001263601</v>
      </c>
      <c r="F12">
        <v>-141592.82786202399</v>
      </c>
      <c r="G12">
        <v>-8101.7859200954399</v>
      </c>
      <c r="H12">
        <v>-436222.471635175</v>
      </c>
      <c r="I12">
        <v>-261280.39847307201</v>
      </c>
      <c r="K12" s="17">
        <v>10</v>
      </c>
      <c r="L12" s="20" t="s">
        <v>768</v>
      </c>
      <c r="M12" s="21">
        <f t="shared" si="2"/>
        <v>703.73155099251301</v>
      </c>
      <c r="N12" s="21">
        <f t="shared" si="3"/>
        <v>36.320544281125102</v>
      </c>
      <c r="O12" s="21">
        <f t="shared" si="4"/>
        <v>58.057875001263604</v>
      </c>
      <c r="P12" s="21">
        <f t="shared" si="5"/>
        <v>-141.592827862024</v>
      </c>
      <c r="Q12" s="21">
        <f t="shared" si="1"/>
        <v>-8.1017859200954394</v>
      </c>
      <c r="R12" s="21">
        <f t="shared" si="1"/>
        <v>-436.222471635175</v>
      </c>
      <c r="S12" s="21">
        <f t="shared" si="1"/>
        <v>-261.28039847307201</v>
      </c>
    </row>
    <row r="13" spans="1:19">
      <c r="A13">
        <v>11</v>
      </c>
      <c r="B13" s="13" t="s">
        <v>771</v>
      </c>
      <c r="C13">
        <v>-219152.12513368099</v>
      </c>
      <c r="D13">
        <v>-3190814.7529680999</v>
      </c>
      <c r="E13">
        <v>476726.35696253798</v>
      </c>
      <c r="F13">
        <v>-2011799.20771992</v>
      </c>
      <c r="G13">
        <v>5391410.4079924403</v>
      </c>
      <c r="H13">
        <v>-336083.88889904</v>
      </c>
      <c r="I13">
        <v>1494775.4508751901</v>
      </c>
      <c r="J13" s="10"/>
      <c r="K13" s="17">
        <v>11</v>
      </c>
      <c r="L13" s="20" t="s">
        <v>771</v>
      </c>
      <c r="M13" s="21">
        <f t="shared" si="2"/>
        <v>-219.15212513368101</v>
      </c>
      <c r="N13" s="21">
        <f t="shared" si="3"/>
        <v>-3190.8147529681</v>
      </c>
      <c r="O13" s="21">
        <f t="shared" si="4"/>
        <v>476.72635696253798</v>
      </c>
      <c r="P13" s="21">
        <f t="shared" si="5"/>
        <v>-2011.7992077199201</v>
      </c>
      <c r="Q13" s="21">
        <f t="shared" si="1"/>
        <v>5391.41040799244</v>
      </c>
      <c r="R13" s="21">
        <f t="shared" si="1"/>
        <v>-336.08388889904001</v>
      </c>
      <c r="S13" s="21">
        <f t="shared" si="1"/>
        <v>1494.77545087519</v>
      </c>
    </row>
    <row r="14" spans="1:19">
      <c r="A14">
        <v>12</v>
      </c>
      <c r="B14" s="13" t="s">
        <v>785</v>
      </c>
      <c r="C14">
        <v>-4509269.8593372796</v>
      </c>
      <c r="D14">
        <v>-12328294.5805675</v>
      </c>
      <c r="E14">
        <v>3070249.3050816501</v>
      </c>
      <c r="F14">
        <v>2600357.8022284</v>
      </c>
      <c r="G14">
        <v>-1125910.0583431199</v>
      </c>
      <c r="H14">
        <v>649124.15438556694</v>
      </c>
      <c r="I14">
        <v>63341.852401161101</v>
      </c>
      <c r="J14" s="10"/>
      <c r="K14" s="17">
        <v>12</v>
      </c>
      <c r="L14" s="20" t="s">
        <v>785</v>
      </c>
      <c r="M14" s="21">
        <f t="shared" si="2"/>
        <v>-4509.2698593372797</v>
      </c>
      <c r="N14" s="21">
        <f t="shared" si="3"/>
        <v>-12328.294580567499</v>
      </c>
      <c r="O14" s="21">
        <f t="shared" si="4"/>
        <v>3070.2493050816502</v>
      </c>
      <c r="P14" s="21">
        <f t="shared" si="5"/>
        <v>2600.3578022284</v>
      </c>
      <c r="Q14" s="21">
        <f t="shared" si="1"/>
        <v>-1125.91005834312</v>
      </c>
      <c r="R14" s="21">
        <f t="shared" si="1"/>
        <v>649.12415438556695</v>
      </c>
      <c r="S14" s="21">
        <f t="shared" si="1"/>
        <v>63.341852401161105</v>
      </c>
    </row>
    <row r="15" spans="1:19">
      <c r="A15">
        <v>13</v>
      </c>
      <c r="B15" s="13" t="s">
        <v>786</v>
      </c>
      <c r="C15">
        <v>-3100949.31934147</v>
      </c>
      <c r="D15">
        <v>-3476140.9593672799</v>
      </c>
      <c r="E15">
        <v>1108935.2773202399</v>
      </c>
      <c r="F15">
        <v>-156633.12430415201</v>
      </c>
      <c r="G15">
        <v>0</v>
      </c>
      <c r="H15">
        <v>0</v>
      </c>
      <c r="I15">
        <v>0</v>
      </c>
      <c r="K15" s="17">
        <v>13</v>
      </c>
      <c r="L15" s="20" t="s">
        <v>786</v>
      </c>
      <c r="M15" s="21">
        <f t="shared" si="2"/>
        <v>-3100.9493193414701</v>
      </c>
      <c r="N15" s="21">
        <f t="shared" si="3"/>
        <v>-3476.1409593672802</v>
      </c>
      <c r="O15" s="21">
        <f t="shared" si="4"/>
        <v>1108.9352773202399</v>
      </c>
      <c r="P15" s="21">
        <f t="shared" si="5"/>
        <v>-156.63312430415201</v>
      </c>
      <c r="Q15" s="21">
        <f t="shared" si="1"/>
        <v>0</v>
      </c>
      <c r="R15" s="21">
        <f t="shared" si="1"/>
        <v>0</v>
      </c>
      <c r="S15" s="21">
        <f t="shared" si="1"/>
        <v>0</v>
      </c>
    </row>
    <row r="16" spans="1:19">
      <c r="A16">
        <v>14</v>
      </c>
      <c r="B16" s="13" t="s">
        <v>787</v>
      </c>
      <c r="C16">
        <v>1821886.98926461</v>
      </c>
      <c r="D16">
        <v>214586.045316601</v>
      </c>
      <c r="E16">
        <v>703618.67782850296</v>
      </c>
      <c r="F16">
        <v>-5953023.2657137197</v>
      </c>
      <c r="G16">
        <v>989811.01162438397</v>
      </c>
      <c r="H16">
        <v>106543.161050749</v>
      </c>
      <c r="I16" s="10">
        <v>-2175231.3529110402</v>
      </c>
      <c r="J16" s="10"/>
      <c r="K16" s="17">
        <v>14</v>
      </c>
      <c r="L16" s="20" t="s">
        <v>787</v>
      </c>
      <c r="M16" s="21">
        <f t="shared" si="2"/>
        <v>1821.8869892646101</v>
      </c>
      <c r="N16" s="21">
        <f t="shared" si="3"/>
        <v>214.586045316601</v>
      </c>
      <c r="O16" s="21">
        <f t="shared" si="4"/>
        <v>703.618677828503</v>
      </c>
      <c r="P16" s="21">
        <f t="shared" si="5"/>
        <v>-5953.0232657137194</v>
      </c>
      <c r="Q16" s="21">
        <f t="shared" si="1"/>
        <v>989.81101162438404</v>
      </c>
      <c r="R16" s="21">
        <f t="shared" si="1"/>
        <v>106.54316105074899</v>
      </c>
      <c r="S16" s="21">
        <f t="shared" si="1"/>
        <v>-2175.2313529110402</v>
      </c>
    </row>
    <row r="17" spans="1:19">
      <c r="A17">
        <v>15</v>
      </c>
      <c r="B17" s="13" t="s">
        <v>774</v>
      </c>
      <c r="C17">
        <v>-10473541.4309054</v>
      </c>
      <c r="D17">
        <v>-2394934.9973632102</v>
      </c>
      <c r="E17">
        <v>2741294.12501729</v>
      </c>
      <c r="F17">
        <v>-3116780.5198449101</v>
      </c>
      <c r="G17">
        <v>7667761.7665170198</v>
      </c>
      <c r="H17">
        <v>-1900426.64718671</v>
      </c>
      <c r="I17">
        <v>230649.21358113299</v>
      </c>
      <c r="J17" s="10"/>
      <c r="K17" s="17">
        <v>15</v>
      </c>
      <c r="L17" s="20" t="s">
        <v>774</v>
      </c>
      <c r="M17" s="21">
        <f t="shared" si="2"/>
        <v>-10473.541430905399</v>
      </c>
      <c r="N17" s="21">
        <f t="shared" si="3"/>
        <v>-2394.9349973632102</v>
      </c>
      <c r="O17" s="21">
        <f t="shared" si="4"/>
        <v>2741.2941250172898</v>
      </c>
      <c r="P17" s="21">
        <f t="shared" si="5"/>
        <v>-3116.78051984491</v>
      </c>
      <c r="Q17" s="21">
        <f t="shared" si="1"/>
        <v>7667.7617665170201</v>
      </c>
      <c r="R17" s="21">
        <f t="shared" si="1"/>
        <v>-1900.4266471867102</v>
      </c>
      <c r="S17" s="21">
        <f t="shared" si="1"/>
        <v>230.64921358113301</v>
      </c>
    </row>
    <row r="18" spans="1:19">
      <c r="A18">
        <v>16</v>
      </c>
      <c r="B18" s="13" t="s">
        <v>788</v>
      </c>
      <c r="C18">
        <v>-462179.31597700098</v>
      </c>
      <c r="D18">
        <v>227446.687334132</v>
      </c>
      <c r="E18">
        <v>-2505161.51691239</v>
      </c>
      <c r="F18">
        <v>-124944.11762185099</v>
      </c>
      <c r="G18">
        <v>7922347.6615505004</v>
      </c>
      <c r="H18">
        <v>35303.069105529801</v>
      </c>
      <c r="I18">
        <v>-3250.0141901493098</v>
      </c>
      <c r="J18" s="10"/>
      <c r="K18" s="17">
        <v>16</v>
      </c>
      <c r="L18" s="20" t="s">
        <v>788</v>
      </c>
      <c r="M18" s="21">
        <f t="shared" si="2"/>
        <v>-462.17931597700101</v>
      </c>
      <c r="N18" s="21">
        <f t="shared" si="3"/>
        <v>227.44668733413201</v>
      </c>
      <c r="O18" s="21">
        <f t="shared" si="4"/>
        <v>-2505.1615169123902</v>
      </c>
      <c r="P18" s="21">
        <f t="shared" si="5"/>
        <v>-124.94411762185099</v>
      </c>
      <c r="Q18" s="21">
        <f t="shared" si="1"/>
        <v>7922.3476615505006</v>
      </c>
      <c r="R18" s="21">
        <f t="shared" si="1"/>
        <v>35.303069105529801</v>
      </c>
      <c r="S18" s="21">
        <f t="shared" si="1"/>
        <v>-3.2500141901493098</v>
      </c>
    </row>
    <row r="19" spans="1:19">
      <c r="A19">
        <v>17</v>
      </c>
      <c r="B19" s="13" t="s">
        <v>776</v>
      </c>
      <c r="C19">
        <v>2707448.7108425898</v>
      </c>
      <c r="D19">
        <v>2994730.0322547401</v>
      </c>
      <c r="E19">
        <v>2205530.8947663298</v>
      </c>
      <c r="F19">
        <v>8638129.0084004607</v>
      </c>
      <c r="G19">
        <v>-4540983.4172860896</v>
      </c>
      <c r="H19">
        <v>1967166.4450787499</v>
      </c>
      <c r="I19">
        <v>-351406.297023892</v>
      </c>
      <c r="J19" s="10"/>
      <c r="K19" s="17">
        <v>17</v>
      </c>
      <c r="L19" s="20" t="s">
        <v>776</v>
      </c>
      <c r="M19" s="21">
        <f t="shared" si="2"/>
        <v>2707.4487108425901</v>
      </c>
      <c r="N19" s="21">
        <f t="shared" si="3"/>
        <v>2994.7300322547403</v>
      </c>
      <c r="O19" s="21">
        <f t="shared" si="4"/>
        <v>2205.5308947663298</v>
      </c>
      <c r="P19" s="21">
        <f t="shared" si="5"/>
        <v>8638.1290084004613</v>
      </c>
      <c r="Q19" s="21">
        <f t="shared" ref="Q19:S22" si="6">G19*$J$2</f>
        <v>-4540.9834172860901</v>
      </c>
      <c r="R19" s="21">
        <f t="shared" si="6"/>
        <v>1967.16644507875</v>
      </c>
      <c r="S19" s="21">
        <f t="shared" si="6"/>
        <v>-351.40629702389202</v>
      </c>
    </row>
    <row r="20" spans="1:19">
      <c r="A20">
        <v>18</v>
      </c>
      <c r="B20" s="13" t="s">
        <v>777</v>
      </c>
      <c r="C20">
        <v>-2693780.4246944701</v>
      </c>
      <c r="D20">
        <v>-628445.29574241606</v>
      </c>
      <c r="E20">
        <v>656107.73347284796</v>
      </c>
      <c r="F20">
        <v>-525424.24460794905</v>
      </c>
      <c r="G20">
        <v>2225649.1164449002</v>
      </c>
      <c r="H20">
        <v>413494.83630998101</v>
      </c>
      <c r="I20">
        <v>8390.1813313960993</v>
      </c>
      <c r="J20" s="10"/>
      <c r="K20" s="17">
        <v>18</v>
      </c>
      <c r="L20" s="20" t="s">
        <v>777</v>
      </c>
      <c r="M20" s="21">
        <f t="shared" si="2"/>
        <v>-2693.7804246944702</v>
      </c>
      <c r="N20" s="21">
        <f t="shared" si="3"/>
        <v>-628.44529574241608</v>
      </c>
      <c r="O20" s="21">
        <f t="shared" si="4"/>
        <v>656.10773347284794</v>
      </c>
      <c r="P20" s="21">
        <f t="shared" si="5"/>
        <v>-525.42424460794905</v>
      </c>
      <c r="Q20" s="21">
        <f t="shared" si="6"/>
        <v>2225.6491164449003</v>
      </c>
      <c r="R20" s="21">
        <f t="shared" si="6"/>
        <v>413.494836309981</v>
      </c>
      <c r="S20" s="21">
        <f t="shared" si="6"/>
        <v>8.3901813313961</v>
      </c>
    </row>
    <row r="21" spans="1:19">
      <c r="A21">
        <v>19</v>
      </c>
      <c r="B21" s="13" t="s">
        <v>780</v>
      </c>
      <c r="C21">
        <v>-1321402.04664991</v>
      </c>
      <c r="D21">
        <v>-4459297.1075769197</v>
      </c>
      <c r="E21">
        <v>-306956.23838221998</v>
      </c>
      <c r="F21">
        <v>-1000171.04338336</v>
      </c>
      <c r="G21">
        <v>2723874.8874188201</v>
      </c>
      <c r="H21">
        <v>9.5853589773178101</v>
      </c>
      <c r="I21">
        <v>8180134.2939928304</v>
      </c>
      <c r="J21" s="10"/>
      <c r="K21" s="17">
        <v>19</v>
      </c>
      <c r="L21" s="20" t="s">
        <v>780</v>
      </c>
      <c r="M21" s="22">
        <f t="shared" si="2"/>
        <v>-1321.4020466499101</v>
      </c>
      <c r="N21" s="21">
        <f t="shared" si="3"/>
        <v>-4459.2971075769201</v>
      </c>
      <c r="O21" s="21">
        <f t="shared" si="4"/>
        <v>-306.95623838221996</v>
      </c>
      <c r="P21" s="21">
        <f t="shared" si="5"/>
        <v>-1000.17104338336</v>
      </c>
      <c r="Q21" s="21">
        <f t="shared" si="6"/>
        <v>2723.87488741882</v>
      </c>
      <c r="R21" s="21">
        <f t="shared" si="6"/>
        <v>9.5853589773178104E-3</v>
      </c>
      <c r="S21" s="21">
        <f t="shared" si="6"/>
        <v>8180.1342939928309</v>
      </c>
    </row>
    <row r="22" spans="1:19">
      <c r="A22" s="14">
        <v>20</v>
      </c>
      <c r="B22" s="15" t="s">
        <v>784</v>
      </c>
      <c r="C22">
        <v>-11275383.4176686</v>
      </c>
      <c r="D22">
        <v>-1379163.3617739</v>
      </c>
      <c r="E22">
        <v>9377672.1074559204</v>
      </c>
      <c r="F22">
        <v>-8770599.9029626399</v>
      </c>
      <c r="G22">
        <v>-1387193.93581581</v>
      </c>
      <c r="H22">
        <v>6444282.0287230499</v>
      </c>
      <c r="I22" s="14">
        <v>3741565.91651642</v>
      </c>
      <c r="K22" s="23">
        <v>20</v>
      </c>
      <c r="L22" s="24" t="s">
        <v>784</v>
      </c>
      <c r="M22" s="25">
        <f t="shared" si="2"/>
        <v>-11275.3834176686</v>
      </c>
      <c r="N22" s="26">
        <f t="shared" si="3"/>
        <v>-1379.1633617739001</v>
      </c>
      <c r="O22" s="26">
        <f t="shared" si="4"/>
        <v>9377.6721074559209</v>
      </c>
      <c r="P22" s="26">
        <f t="shared" si="5"/>
        <v>-8770.59990296264</v>
      </c>
      <c r="Q22" s="26">
        <f t="shared" si="6"/>
        <v>-1387.1939358158099</v>
      </c>
      <c r="R22" s="26">
        <f t="shared" si="6"/>
        <v>6444.2820287230497</v>
      </c>
      <c r="S22" s="26">
        <f t="shared" si="6"/>
        <v>3741.5659165164202</v>
      </c>
    </row>
    <row r="23" spans="1:19">
      <c r="B23" s="13" t="s">
        <v>796</v>
      </c>
      <c r="C23">
        <f t="shared" ref="C23:I23" si="7">SUM(C3:C22)</f>
        <v>-31958550.270579405</v>
      </c>
      <c r="D23">
        <f t="shared" si="7"/>
        <v>-35967431.426636688</v>
      </c>
      <c r="E23">
        <f t="shared" si="7"/>
        <v>20501040.696586013</v>
      </c>
      <c r="F23">
        <f t="shared" si="7"/>
        <v>52970548.07364352</v>
      </c>
      <c r="G23">
        <f t="shared" si="7"/>
        <v>-10233376.164556697</v>
      </c>
      <c r="H23">
        <f t="shared" si="7"/>
        <v>11333628.392869446</v>
      </c>
      <c r="I23">
        <f t="shared" si="7"/>
        <v>2590622.7876656638</v>
      </c>
      <c r="K23" s="17"/>
      <c r="L23" s="20" t="s">
        <v>796</v>
      </c>
      <c r="M23" s="21">
        <f>SUM(M3:M22)</f>
        <v>-31958.550270579402</v>
      </c>
      <c r="N23" s="21">
        <f t="shared" ref="N23:P23" si="8">SUM(N3:N22)</f>
        <v>-35967.431426636678</v>
      </c>
      <c r="O23" s="21">
        <f t="shared" si="8"/>
        <v>20501.040696586009</v>
      </c>
      <c r="P23" s="21">
        <f t="shared" si="8"/>
        <v>52970.548073643527</v>
      </c>
      <c r="Q23" s="21">
        <f t="shared" ref="Q23:S23" si="9">SUM(Q3:Q22)</f>
        <v>-10233.376164556699</v>
      </c>
      <c r="R23" s="21">
        <f t="shared" si="9"/>
        <v>11333.628392869443</v>
      </c>
      <c r="S23" s="21">
        <f t="shared" si="9"/>
        <v>2590.6227876656653</v>
      </c>
    </row>
  </sheetData>
  <phoneticPr fontId="1"/>
  <conditionalFormatting sqref="M3:S2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{F49F173D-368D-D840-94AA-1E2CBFAB7C7F}</x14:id>
        </ext>
      </extLs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9F173D-368D-D840-94AA-1E2CBFAB7C7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M3:S23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BroadClassification</vt:lpstr>
      <vt:lpstr>BroadClassification (2)</vt:lpstr>
      <vt:lpstr>RP_Broad</vt:lpstr>
      <vt:lpstr>CUin_Broad</vt:lpstr>
      <vt:lpstr>CUout_Broad</vt:lpstr>
      <vt:lpstr>FD_Broad</vt:lpstr>
      <vt:lpstr>CF_Broad</vt:lpstr>
      <vt:lpstr>MiddleClassification</vt:lpstr>
      <vt:lpstr>RP_Mid</vt:lpstr>
      <vt:lpstr>CUin_Mid</vt:lpstr>
      <vt:lpstr>CF_Mid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2022-06-16T07:18:38Z</cp:lastPrinted>
  <dcterms:created xsi:type="dcterms:W3CDTF">2022-06-16T01:55:37Z</dcterms:created>
  <dcterms:modified xsi:type="dcterms:W3CDTF">2023-04-06T01:31:31Z</dcterms:modified>
</cp:coreProperties>
</file>