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ai-hind-doston\Desktop\All Files\Data-Analytics(Projects)\HR Data Analysis(Project_03)\Dataset\"/>
    </mc:Choice>
  </mc:AlternateContent>
  <xr:revisionPtr revIDLastSave="0" documentId="13_ncr:1_{4A8BB4E0-CB6A-419E-BFCE-CBC0B4126B6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definedNames>
    <definedName name="_xlnm._FilterDatabase" localSheetId="2" hidden="1">'Apr 2022'!$A$1:$A$1011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86" i="3" l="1"/>
  <c r="AM81" i="3"/>
  <c r="AM80" i="3"/>
  <c r="AM79" i="3"/>
  <c r="AM78" i="3"/>
  <c r="AM77" i="3"/>
  <c r="AM76" i="3"/>
  <c r="AM75" i="3"/>
  <c r="AM74" i="3"/>
  <c r="AM73" i="3"/>
  <c r="AM72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M3" i="3"/>
  <c r="AL81" i="3"/>
  <c r="AL80" i="3"/>
  <c r="AL79" i="3"/>
  <c r="AL78" i="3"/>
  <c r="AL77" i="3"/>
  <c r="AL76" i="3"/>
  <c r="AL75" i="3"/>
  <c r="AL74" i="3"/>
  <c r="AL73" i="3"/>
  <c r="AL72" i="3"/>
  <c r="AL71" i="3"/>
  <c r="AL70" i="3"/>
  <c r="AL69" i="3"/>
  <c r="AL68" i="3"/>
  <c r="AL67" i="3"/>
  <c r="AL66" i="3"/>
  <c r="AL65" i="3"/>
  <c r="AL64" i="3"/>
  <c r="AL63" i="3"/>
  <c r="AL62" i="3"/>
  <c r="AL61" i="3"/>
  <c r="AL60" i="3"/>
  <c r="AL59" i="3"/>
  <c r="AL58" i="3"/>
  <c r="AL57" i="3"/>
  <c r="AL56" i="3"/>
  <c r="AL55" i="3"/>
  <c r="AL54" i="3"/>
  <c r="AL53" i="3"/>
  <c r="AL52" i="3"/>
  <c r="AL51" i="3"/>
  <c r="AL50" i="3"/>
  <c r="AL49" i="3"/>
  <c r="AL48" i="3"/>
  <c r="AL47" i="3"/>
  <c r="AL46" i="3"/>
  <c r="AL45" i="3"/>
  <c r="AL44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4" i="3"/>
  <c r="AL5" i="3"/>
  <c r="AL6" i="3"/>
  <c r="AL3" i="3"/>
  <c r="AK3" i="3"/>
  <c r="AK81" i="3"/>
  <c r="AK80" i="3"/>
  <c r="AK79" i="3"/>
  <c r="AK78" i="3"/>
  <c r="AK77" i="3"/>
  <c r="AK76" i="3"/>
  <c r="AK75" i="3"/>
  <c r="AK74" i="3"/>
  <c r="AK73" i="3"/>
  <c r="AK72" i="3"/>
  <c r="AK71" i="3"/>
  <c r="AK70" i="3"/>
  <c r="AK69" i="3"/>
  <c r="AK68" i="3"/>
  <c r="AK67" i="3"/>
  <c r="AK66" i="3"/>
  <c r="AK65" i="3"/>
  <c r="AK64" i="3"/>
  <c r="AK63" i="3"/>
  <c r="AK62" i="3"/>
  <c r="AK61" i="3"/>
  <c r="AK60" i="3"/>
  <c r="AK59" i="3"/>
  <c r="AK58" i="3"/>
  <c r="AK57" i="3"/>
  <c r="AK56" i="3"/>
  <c r="AK55" i="3"/>
  <c r="AK54" i="3"/>
  <c r="AK53" i="3"/>
  <c r="AK52" i="3"/>
  <c r="AK51" i="3"/>
  <c r="AK50" i="3"/>
  <c r="AK49" i="3"/>
  <c r="AK48" i="3"/>
  <c r="AK47" i="3"/>
  <c r="AK46" i="3"/>
  <c r="AK45" i="3"/>
  <c r="AK44" i="3"/>
  <c r="AK43" i="3"/>
  <c r="AK42" i="3"/>
  <c r="AK41" i="3"/>
  <c r="AK40" i="3"/>
  <c r="AK39" i="3"/>
  <c r="AK38" i="3"/>
  <c r="AK37" i="3"/>
  <c r="AK36" i="3"/>
  <c r="AK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J3" i="3"/>
  <c r="AV81" i="3"/>
  <c r="AU81" i="3"/>
  <c r="AT81" i="3"/>
  <c r="AS81" i="3"/>
  <c r="AR81" i="3"/>
  <c r="AQ81" i="3"/>
  <c r="AP81" i="3"/>
  <c r="AO81" i="3"/>
  <c r="AN81" i="3"/>
  <c r="AJ81" i="3"/>
  <c r="AV80" i="3"/>
  <c r="AU80" i="3"/>
  <c r="AT80" i="3"/>
  <c r="AS80" i="3"/>
  <c r="AR80" i="3"/>
  <c r="AQ80" i="3"/>
  <c r="AP80" i="3"/>
  <c r="AO80" i="3"/>
  <c r="AN80" i="3"/>
  <c r="AJ80" i="3"/>
  <c r="AV79" i="3"/>
  <c r="AU79" i="3"/>
  <c r="AT79" i="3"/>
  <c r="AS79" i="3"/>
  <c r="AR79" i="3"/>
  <c r="AQ79" i="3"/>
  <c r="AP79" i="3"/>
  <c r="AO79" i="3"/>
  <c r="AN79" i="3"/>
  <c r="AJ79" i="3"/>
  <c r="AV78" i="3"/>
  <c r="AU78" i="3"/>
  <c r="AT78" i="3"/>
  <c r="AS78" i="3"/>
  <c r="AR78" i="3"/>
  <c r="AQ78" i="3"/>
  <c r="AP78" i="3"/>
  <c r="AO78" i="3"/>
  <c r="AN78" i="3"/>
  <c r="AJ78" i="3"/>
  <c r="AV77" i="3"/>
  <c r="AU77" i="3"/>
  <c r="AT77" i="3"/>
  <c r="AS77" i="3"/>
  <c r="AR77" i="3"/>
  <c r="AQ77" i="3"/>
  <c r="AP77" i="3"/>
  <c r="AO77" i="3"/>
  <c r="AN77" i="3"/>
  <c r="AJ77" i="3"/>
  <c r="AV76" i="3"/>
  <c r="AU76" i="3"/>
  <c r="AT76" i="3"/>
  <c r="AS76" i="3"/>
  <c r="AR76" i="3"/>
  <c r="AQ76" i="3"/>
  <c r="AP76" i="3"/>
  <c r="AO76" i="3"/>
  <c r="AN76" i="3"/>
  <c r="AJ76" i="3"/>
  <c r="AV75" i="3"/>
  <c r="AU75" i="3"/>
  <c r="AT75" i="3"/>
  <c r="AS75" i="3"/>
  <c r="AR75" i="3"/>
  <c r="AQ75" i="3"/>
  <c r="AP75" i="3"/>
  <c r="AO75" i="3"/>
  <c r="AN75" i="3"/>
  <c r="AJ75" i="3"/>
  <c r="AV74" i="3"/>
  <c r="AU74" i="3"/>
  <c r="AT74" i="3"/>
  <c r="AS74" i="3"/>
  <c r="AR74" i="3"/>
  <c r="AQ74" i="3"/>
  <c r="AP74" i="3"/>
  <c r="AO74" i="3"/>
  <c r="AN74" i="3"/>
  <c r="AJ74" i="3"/>
  <c r="AV73" i="3"/>
  <c r="AU73" i="3"/>
  <c r="AT73" i="3"/>
  <c r="AS73" i="3"/>
  <c r="AR73" i="3"/>
  <c r="AQ73" i="3"/>
  <c r="AP73" i="3"/>
  <c r="AO73" i="3"/>
  <c r="AN73" i="3"/>
  <c r="AJ73" i="3"/>
  <c r="AV72" i="3"/>
  <c r="AU72" i="3"/>
  <c r="AT72" i="3"/>
  <c r="AS72" i="3"/>
  <c r="AR72" i="3"/>
  <c r="AQ72" i="3"/>
  <c r="AP72" i="3"/>
  <c r="AO72" i="3"/>
  <c r="AN72" i="3"/>
  <c r="AJ72" i="3"/>
  <c r="AV71" i="3"/>
  <c r="AU71" i="3"/>
  <c r="AT71" i="3"/>
  <c r="AS71" i="3"/>
  <c r="AR71" i="3"/>
  <c r="AQ71" i="3"/>
  <c r="AP71" i="3"/>
  <c r="AO71" i="3"/>
  <c r="AN71" i="3"/>
  <c r="AJ71" i="3"/>
  <c r="AV70" i="3"/>
  <c r="AU70" i="3"/>
  <c r="AT70" i="3"/>
  <c r="AS70" i="3"/>
  <c r="AR70" i="3"/>
  <c r="AQ70" i="3"/>
  <c r="AP70" i="3"/>
  <c r="AO70" i="3"/>
  <c r="AN70" i="3"/>
  <c r="AJ70" i="3"/>
  <c r="AV69" i="3"/>
  <c r="AU69" i="3"/>
  <c r="AT69" i="3"/>
  <c r="AS69" i="3"/>
  <c r="AR69" i="3"/>
  <c r="AQ69" i="3"/>
  <c r="AP69" i="3"/>
  <c r="AO69" i="3"/>
  <c r="AN69" i="3"/>
  <c r="AJ69" i="3"/>
  <c r="AV68" i="3"/>
  <c r="AU68" i="3"/>
  <c r="AT68" i="3"/>
  <c r="AS68" i="3"/>
  <c r="AR68" i="3"/>
  <c r="AQ68" i="3"/>
  <c r="AP68" i="3"/>
  <c r="AO68" i="3"/>
  <c r="AN68" i="3"/>
  <c r="AJ68" i="3"/>
  <c r="AV67" i="3"/>
  <c r="AU67" i="3"/>
  <c r="AT67" i="3"/>
  <c r="AS67" i="3"/>
  <c r="AR67" i="3"/>
  <c r="AQ67" i="3"/>
  <c r="AP67" i="3"/>
  <c r="AO67" i="3"/>
  <c r="AN67" i="3"/>
  <c r="AJ67" i="3"/>
  <c r="AV66" i="3"/>
  <c r="AU66" i="3"/>
  <c r="AT66" i="3"/>
  <c r="AS66" i="3"/>
  <c r="AR66" i="3"/>
  <c r="AQ66" i="3"/>
  <c r="AP66" i="3"/>
  <c r="AO66" i="3"/>
  <c r="AN66" i="3"/>
  <c r="AJ66" i="3"/>
  <c r="AV65" i="3"/>
  <c r="AU65" i="3"/>
  <c r="AT65" i="3"/>
  <c r="AS65" i="3"/>
  <c r="AR65" i="3"/>
  <c r="AQ65" i="3"/>
  <c r="AP65" i="3"/>
  <c r="AO65" i="3"/>
  <c r="AN65" i="3"/>
  <c r="AJ65" i="3"/>
  <c r="AV64" i="3"/>
  <c r="AU64" i="3"/>
  <c r="AT64" i="3"/>
  <c r="AS64" i="3"/>
  <c r="AR64" i="3"/>
  <c r="AQ64" i="3"/>
  <c r="AP64" i="3"/>
  <c r="AO64" i="3"/>
  <c r="AN64" i="3"/>
  <c r="AJ64" i="3"/>
  <c r="AV63" i="3"/>
  <c r="AU63" i="3"/>
  <c r="AT63" i="3"/>
  <c r="AS63" i="3"/>
  <c r="AR63" i="3"/>
  <c r="AQ63" i="3"/>
  <c r="AP63" i="3"/>
  <c r="AO63" i="3"/>
  <c r="AN63" i="3"/>
  <c r="AJ63" i="3"/>
  <c r="AV62" i="3"/>
  <c r="AU62" i="3"/>
  <c r="AT62" i="3"/>
  <c r="AS62" i="3"/>
  <c r="AR62" i="3"/>
  <c r="AQ62" i="3"/>
  <c r="AP62" i="3"/>
  <c r="AO62" i="3"/>
  <c r="AN62" i="3"/>
  <c r="AJ62" i="3"/>
  <c r="AV61" i="3"/>
  <c r="AU61" i="3"/>
  <c r="AT61" i="3"/>
  <c r="AS61" i="3"/>
  <c r="AR61" i="3"/>
  <c r="AQ61" i="3"/>
  <c r="AP61" i="3"/>
  <c r="AO61" i="3"/>
  <c r="AN61" i="3"/>
  <c r="AJ61" i="3"/>
  <c r="AV60" i="3"/>
  <c r="AU60" i="3"/>
  <c r="AT60" i="3"/>
  <c r="AS60" i="3"/>
  <c r="AR60" i="3"/>
  <c r="AQ60" i="3"/>
  <c r="AP60" i="3"/>
  <c r="AO60" i="3"/>
  <c r="AN60" i="3"/>
  <c r="AJ60" i="3"/>
  <c r="AV59" i="3"/>
  <c r="AU59" i="3"/>
  <c r="AT59" i="3"/>
  <c r="AS59" i="3"/>
  <c r="AR59" i="3"/>
  <c r="AQ59" i="3"/>
  <c r="AP59" i="3"/>
  <c r="AO59" i="3"/>
  <c r="AN59" i="3"/>
  <c r="AJ59" i="3"/>
  <c r="AV58" i="3"/>
  <c r="AU58" i="3"/>
  <c r="AT58" i="3"/>
  <c r="AS58" i="3"/>
  <c r="AR58" i="3"/>
  <c r="AQ58" i="3"/>
  <c r="AP58" i="3"/>
  <c r="AO58" i="3"/>
  <c r="AN58" i="3"/>
  <c r="AJ58" i="3"/>
  <c r="AV57" i="3"/>
  <c r="AU57" i="3"/>
  <c r="AT57" i="3"/>
  <c r="AS57" i="3"/>
  <c r="AR57" i="3"/>
  <c r="AQ57" i="3"/>
  <c r="AP57" i="3"/>
  <c r="AO57" i="3"/>
  <c r="AN57" i="3"/>
  <c r="AJ57" i="3"/>
  <c r="AV56" i="3"/>
  <c r="AU56" i="3"/>
  <c r="AT56" i="3"/>
  <c r="AS56" i="3"/>
  <c r="AR56" i="3"/>
  <c r="AQ56" i="3"/>
  <c r="AP56" i="3"/>
  <c r="AO56" i="3"/>
  <c r="AN56" i="3"/>
  <c r="AJ56" i="3"/>
  <c r="AV55" i="3"/>
  <c r="AU55" i="3"/>
  <c r="AT55" i="3"/>
  <c r="AS55" i="3"/>
  <c r="AR55" i="3"/>
  <c r="AQ55" i="3"/>
  <c r="AP55" i="3"/>
  <c r="AO55" i="3"/>
  <c r="AN55" i="3"/>
  <c r="AJ55" i="3"/>
  <c r="AV54" i="3"/>
  <c r="AU54" i="3"/>
  <c r="AT54" i="3"/>
  <c r="AS54" i="3"/>
  <c r="AR54" i="3"/>
  <c r="AQ54" i="3"/>
  <c r="AP54" i="3"/>
  <c r="AO54" i="3"/>
  <c r="AN54" i="3"/>
  <c r="AJ54" i="3"/>
  <c r="AV53" i="3"/>
  <c r="AU53" i="3"/>
  <c r="AT53" i="3"/>
  <c r="AS53" i="3"/>
  <c r="AR53" i="3"/>
  <c r="AQ53" i="3"/>
  <c r="AP53" i="3"/>
  <c r="AO53" i="3"/>
  <c r="AN53" i="3"/>
  <c r="AJ53" i="3"/>
  <c r="AV52" i="3"/>
  <c r="AU52" i="3"/>
  <c r="AT52" i="3"/>
  <c r="AS52" i="3"/>
  <c r="AR52" i="3"/>
  <c r="AQ52" i="3"/>
  <c r="AP52" i="3"/>
  <c r="AO52" i="3"/>
  <c r="AN52" i="3"/>
  <c r="AJ52" i="3"/>
  <c r="AV51" i="3"/>
  <c r="AU51" i="3"/>
  <c r="AT51" i="3"/>
  <c r="AS51" i="3"/>
  <c r="AR51" i="3"/>
  <c r="AQ51" i="3"/>
  <c r="AP51" i="3"/>
  <c r="AO51" i="3"/>
  <c r="AN51" i="3"/>
  <c r="AJ51" i="3"/>
  <c r="AV50" i="3"/>
  <c r="AU50" i="3"/>
  <c r="AT50" i="3"/>
  <c r="AS50" i="3"/>
  <c r="AR50" i="3"/>
  <c r="AQ50" i="3"/>
  <c r="AP50" i="3"/>
  <c r="AO50" i="3"/>
  <c r="AN50" i="3"/>
  <c r="AJ50" i="3"/>
  <c r="AV49" i="3"/>
  <c r="AU49" i="3"/>
  <c r="AT49" i="3"/>
  <c r="AS49" i="3"/>
  <c r="AR49" i="3"/>
  <c r="AQ49" i="3"/>
  <c r="AP49" i="3"/>
  <c r="AO49" i="3"/>
  <c r="AN49" i="3"/>
  <c r="AJ49" i="3"/>
  <c r="AV48" i="3"/>
  <c r="AU48" i="3"/>
  <c r="AT48" i="3"/>
  <c r="AS48" i="3"/>
  <c r="AR48" i="3"/>
  <c r="AQ48" i="3"/>
  <c r="AP48" i="3"/>
  <c r="AO48" i="3"/>
  <c r="AN48" i="3"/>
  <c r="AJ48" i="3"/>
  <c r="AV47" i="3"/>
  <c r="AU47" i="3"/>
  <c r="AT47" i="3"/>
  <c r="AS47" i="3"/>
  <c r="AR47" i="3"/>
  <c r="AQ47" i="3"/>
  <c r="AP47" i="3"/>
  <c r="AO47" i="3"/>
  <c r="AN47" i="3"/>
  <c r="AJ47" i="3"/>
  <c r="AV46" i="3"/>
  <c r="AU46" i="3"/>
  <c r="AT46" i="3"/>
  <c r="AS46" i="3"/>
  <c r="AR46" i="3"/>
  <c r="AQ46" i="3"/>
  <c r="AP46" i="3"/>
  <c r="AO46" i="3"/>
  <c r="AN46" i="3"/>
  <c r="AJ46" i="3"/>
  <c r="AV45" i="3"/>
  <c r="AU45" i="3"/>
  <c r="AT45" i="3"/>
  <c r="AS45" i="3"/>
  <c r="AR45" i="3"/>
  <c r="AQ45" i="3"/>
  <c r="AP45" i="3"/>
  <c r="AO45" i="3"/>
  <c r="AN45" i="3"/>
  <c r="AJ45" i="3"/>
  <c r="AV44" i="3"/>
  <c r="AU44" i="3"/>
  <c r="AT44" i="3"/>
  <c r="AS44" i="3"/>
  <c r="AR44" i="3"/>
  <c r="AQ44" i="3"/>
  <c r="AP44" i="3"/>
  <c r="AO44" i="3"/>
  <c r="AN44" i="3"/>
  <c r="AJ44" i="3"/>
  <c r="AV43" i="3"/>
  <c r="AU43" i="3"/>
  <c r="AT43" i="3"/>
  <c r="AS43" i="3"/>
  <c r="AR43" i="3"/>
  <c r="AQ43" i="3"/>
  <c r="AP43" i="3"/>
  <c r="AO43" i="3"/>
  <c r="AN43" i="3"/>
  <c r="AJ43" i="3"/>
  <c r="AV42" i="3"/>
  <c r="AU42" i="3"/>
  <c r="AT42" i="3"/>
  <c r="AS42" i="3"/>
  <c r="AR42" i="3"/>
  <c r="AQ42" i="3"/>
  <c r="AP42" i="3"/>
  <c r="AO42" i="3"/>
  <c r="AN42" i="3"/>
  <c r="AJ42" i="3"/>
  <c r="AV41" i="3"/>
  <c r="AU41" i="3"/>
  <c r="AT41" i="3"/>
  <c r="AS41" i="3"/>
  <c r="AR41" i="3"/>
  <c r="AQ41" i="3"/>
  <c r="AP41" i="3"/>
  <c r="AO41" i="3"/>
  <c r="AN41" i="3"/>
  <c r="AJ41" i="3"/>
  <c r="AV40" i="3"/>
  <c r="AU40" i="3"/>
  <c r="AT40" i="3"/>
  <c r="AS40" i="3"/>
  <c r="AR40" i="3"/>
  <c r="AQ40" i="3"/>
  <c r="AP40" i="3"/>
  <c r="AO40" i="3"/>
  <c r="AN40" i="3"/>
  <c r="AJ40" i="3"/>
  <c r="AV39" i="3"/>
  <c r="AU39" i="3"/>
  <c r="AT39" i="3"/>
  <c r="AS39" i="3"/>
  <c r="AR39" i="3"/>
  <c r="AQ39" i="3"/>
  <c r="AP39" i="3"/>
  <c r="AO39" i="3"/>
  <c r="AN39" i="3"/>
  <c r="AJ39" i="3"/>
  <c r="AV38" i="3"/>
  <c r="AU38" i="3"/>
  <c r="AT38" i="3"/>
  <c r="AS38" i="3"/>
  <c r="AR38" i="3"/>
  <c r="AQ38" i="3"/>
  <c r="AP38" i="3"/>
  <c r="AO38" i="3"/>
  <c r="AN38" i="3"/>
  <c r="AJ38" i="3"/>
  <c r="AV37" i="3"/>
  <c r="AU37" i="3"/>
  <c r="AT37" i="3"/>
  <c r="AS37" i="3"/>
  <c r="AR37" i="3"/>
  <c r="AQ37" i="3"/>
  <c r="AP37" i="3"/>
  <c r="AO37" i="3"/>
  <c r="AN37" i="3"/>
  <c r="AJ37" i="3"/>
  <c r="AV36" i="3"/>
  <c r="AU36" i="3"/>
  <c r="AT36" i="3"/>
  <c r="AS36" i="3"/>
  <c r="AR36" i="3"/>
  <c r="AQ36" i="3"/>
  <c r="AP36" i="3"/>
  <c r="AO36" i="3"/>
  <c r="AN36" i="3"/>
  <c r="AJ36" i="3"/>
  <c r="AV35" i="3"/>
  <c r="AU35" i="3"/>
  <c r="AT35" i="3"/>
  <c r="AS35" i="3"/>
  <c r="AR35" i="3"/>
  <c r="AQ35" i="3"/>
  <c r="AP35" i="3"/>
  <c r="AO35" i="3"/>
  <c r="AN35" i="3"/>
  <c r="AJ35" i="3"/>
  <c r="AV34" i="3"/>
  <c r="AU34" i="3"/>
  <c r="AT34" i="3"/>
  <c r="AS34" i="3"/>
  <c r="AR34" i="3"/>
  <c r="AQ34" i="3"/>
  <c r="AP34" i="3"/>
  <c r="AO34" i="3"/>
  <c r="AN34" i="3"/>
  <c r="AJ34" i="3"/>
  <c r="AV33" i="3"/>
  <c r="AU33" i="3"/>
  <c r="AT33" i="3"/>
  <c r="AS33" i="3"/>
  <c r="AR33" i="3"/>
  <c r="AQ33" i="3"/>
  <c r="AP33" i="3"/>
  <c r="AO33" i="3"/>
  <c r="AN33" i="3"/>
  <c r="AJ33" i="3"/>
  <c r="AV32" i="3"/>
  <c r="AU32" i="3"/>
  <c r="AT32" i="3"/>
  <c r="AS32" i="3"/>
  <c r="AR32" i="3"/>
  <c r="AQ32" i="3"/>
  <c r="AP32" i="3"/>
  <c r="AO32" i="3"/>
  <c r="AN32" i="3"/>
  <c r="AJ32" i="3"/>
  <c r="AV31" i="3"/>
  <c r="AU31" i="3"/>
  <c r="AT31" i="3"/>
  <c r="AS31" i="3"/>
  <c r="AR31" i="3"/>
  <c r="AQ31" i="3"/>
  <c r="AP31" i="3"/>
  <c r="AO31" i="3"/>
  <c r="AN31" i="3"/>
  <c r="AJ31" i="3"/>
  <c r="AV30" i="3"/>
  <c r="AU30" i="3"/>
  <c r="AT30" i="3"/>
  <c r="AS30" i="3"/>
  <c r="AR30" i="3"/>
  <c r="AQ30" i="3"/>
  <c r="AP30" i="3"/>
  <c r="AO30" i="3"/>
  <c r="AN30" i="3"/>
  <c r="AJ30" i="3"/>
  <c r="AV29" i="3"/>
  <c r="AU29" i="3"/>
  <c r="AT29" i="3"/>
  <c r="AS29" i="3"/>
  <c r="AR29" i="3"/>
  <c r="AQ29" i="3"/>
  <c r="AP29" i="3"/>
  <c r="AO29" i="3"/>
  <c r="AN29" i="3"/>
  <c r="AJ29" i="3"/>
  <c r="AV28" i="3"/>
  <c r="AU28" i="3"/>
  <c r="AT28" i="3"/>
  <c r="AS28" i="3"/>
  <c r="AR28" i="3"/>
  <c r="AQ28" i="3"/>
  <c r="AP28" i="3"/>
  <c r="AO28" i="3"/>
  <c r="AN28" i="3"/>
  <c r="AJ28" i="3"/>
  <c r="AV27" i="3"/>
  <c r="AU27" i="3"/>
  <c r="AT27" i="3"/>
  <c r="AS27" i="3"/>
  <c r="AR27" i="3"/>
  <c r="AQ27" i="3"/>
  <c r="AP27" i="3"/>
  <c r="AO27" i="3"/>
  <c r="AN27" i="3"/>
  <c r="AJ27" i="3"/>
  <c r="AV26" i="3"/>
  <c r="AU26" i="3"/>
  <c r="AT26" i="3"/>
  <c r="AS26" i="3"/>
  <c r="AR26" i="3"/>
  <c r="AQ26" i="3"/>
  <c r="AP26" i="3"/>
  <c r="AO26" i="3"/>
  <c r="AN26" i="3"/>
  <c r="AJ26" i="3"/>
  <c r="AV25" i="3"/>
  <c r="AU25" i="3"/>
  <c r="AT25" i="3"/>
  <c r="AS25" i="3"/>
  <c r="AR25" i="3"/>
  <c r="AQ25" i="3"/>
  <c r="AP25" i="3"/>
  <c r="AO25" i="3"/>
  <c r="AN25" i="3"/>
  <c r="AJ25" i="3"/>
  <c r="AV24" i="3"/>
  <c r="AU24" i="3"/>
  <c r="AT24" i="3"/>
  <c r="AS24" i="3"/>
  <c r="AR24" i="3"/>
  <c r="AQ24" i="3"/>
  <c r="AP24" i="3"/>
  <c r="AO24" i="3"/>
  <c r="AN24" i="3"/>
  <c r="AJ24" i="3"/>
  <c r="AV23" i="3"/>
  <c r="AU23" i="3"/>
  <c r="AT23" i="3"/>
  <c r="AS23" i="3"/>
  <c r="AR23" i="3"/>
  <c r="AQ23" i="3"/>
  <c r="AP23" i="3"/>
  <c r="AO23" i="3"/>
  <c r="AN23" i="3"/>
  <c r="AJ23" i="3"/>
  <c r="AV22" i="3"/>
  <c r="AU22" i="3"/>
  <c r="AT22" i="3"/>
  <c r="AS22" i="3"/>
  <c r="AR22" i="3"/>
  <c r="AQ22" i="3"/>
  <c r="AP22" i="3"/>
  <c r="AO22" i="3"/>
  <c r="AN22" i="3"/>
  <c r="AJ22" i="3"/>
  <c r="AV21" i="3"/>
  <c r="AU21" i="3"/>
  <c r="AT21" i="3"/>
  <c r="AS21" i="3"/>
  <c r="AR21" i="3"/>
  <c r="AQ21" i="3"/>
  <c r="AP21" i="3"/>
  <c r="AO21" i="3"/>
  <c r="AN21" i="3"/>
  <c r="AJ21" i="3"/>
  <c r="AV20" i="3"/>
  <c r="AU20" i="3"/>
  <c r="AT20" i="3"/>
  <c r="AS20" i="3"/>
  <c r="AR20" i="3"/>
  <c r="AQ20" i="3"/>
  <c r="AP20" i="3"/>
  <c r="AO20" i="3"/>
  <c r="AN20" i="3"/>
  <c r="AJ20" i="3"/>
  <c r="AV19" i="3"/>
  <c r="AU19" i="3"/>
  <c r="AT19" i="3"/>
  <c r="AS19" i="3"/>
  <c r="AR19" i="3"/>
  <c r="AQ19" i="3"/>
  <c r="AP19" i="3"/>
  <c r="AO19" i="3"/>
  <c r="AN19" i="3"/>
  <c r="AJ19" i="3"/>
  <c r="AV18" i="3"/>
  <c r="AU18" i="3"/>
  <c r="AT18" i="3"/>
  <c r="AS18" i="3"/>
  <c r="AR18" i="3"/>
  <c r="AQ18" i="3"/>
  <c r="AP18" i="3"/>
  <c r="AO18" i="3"/>
  <c r="AN18" i="3"/>
  <c r="AJ18" i="3"/>
  <c r="AV17" i="3"/>
  <c r="AU17" i="3"/>
  <c r="AT17" i="3"/>
  <c r="AS17" i="3"/>
  <c r="AR17" i="3"/>
  <c r="AQ17" i="3"/>
  <c r="AP17" i="3"/>
  <c r="AO17" i="3"/>
  <c r="AN17" i="3"/>
  <c r="AJ17" i="3"/>
  <c r="AV16" i="3"/>
  <c r="AU16" i="3"/>
  <c r="AT16" i="3"/>
  <c r="AS16" i="3"/>
  <c r="AR16" i="3"/>
  <c r="AQ16" i="3"/>
  <c r="AP16" i="3"/>
  <c r="AO16" i="3"/>
  <c r="AN16" i="3"/>
  <c r="AJ16" i="3"/>
  <c r="AV15" i="3"/>
  <c r="AU15" i="3"/>
  <c r="AT15" i="3"/>
  <c r="AS15" i="3"/>
  <c r="AR15" i="3"/>
  <c r="AQ15" i="3"/>
  <c r="AP15" i="3"/>
  <c r="AO15" i="3"/>
  <c r="AN15" i="3"/>
  <c r="AJ15" i="3"/>
  <c r="AV14" i="3"/>
  <c r="AU14" i="3"/>
  <c r="AT14" i="3"/>
  <c r="AS14" i="3"/>
  <c r="AR14" i="3"/>
  <c r="AQ14" i="3"/>
  <c r="AP14" i="3"/>
  <c r="AO14" i="3"/>
  <c r="AN14" i="3"/>
  <c r="AJ14" i="3"/>
  <c r="AV13" i="3"/>
  <c r="AU13" i="3"/>
  <c r="AT13" i="3"/>
  <c r="AS13" i="3"/>
  <c r="AR13" i="3"/>
  <c r="AQ13" i="3"/>
  <c r="AP13" i="3"/>
  <c r="AO13" i="3"/>
  <c r="AN13" i="3"/>
  <c r="AJ13" i="3"/>
  <c r="AV12" i="3"/>
  <c r="AU12" i="3"/>
  <c r="AT12" i="3"/>
  <c r="AS12" i="3"/>
  <c r="AR12" i="3"/>
  <c r="AQ12" i="3"/>
  <c r="AP12" i="3"/>
  <c r="AO12" i="3"/>
  <c r="AN12" i="3"/>
  <c r="AJ12" i="3"/>
  <c r="AV11" i="3"/>
  <c r="AU11" i="3"/>
  <c r="AT11" i="3"/>
  <c r="AS11" i="3"/>
  <c r="AR11" i="3"/>
  <c r="AQ11" i="3"/>
  <c r="AP11" i="3"/>
  <c r="AO11" i="3"/>
  <c r="AN11" i="3"/>
  <c r="AJ11" i="3"/>
  <c r="AV10" i="3"/>
  <c r="AU10" i="3"/>
  <c r="AT10" i="3"/>
  <c r="AS10" i="3"/>
  <c r="AR10" i="3"/>
  <c r="AQ10" i="3"/>
  <c r="AP10" i="3"/>
  <c r="AO10" i="3"/>
  <c r="AN10" i="3"/>
  <c r="AJ10" i="3"/>
  <c r="AV9" i="3"/>
  <c r="AU9" i="3"/>
  <c r="AT9" i="3"/>
  <c r="AS9" i="3"/>
  <c r="AR9" i="3"/>
  <c r="AQ9" i="3"/>
  <c r="AP9" i="3"/>
  <c r="AO9" i="3"/>
  <c r="AN9" i="3"/>
  <c r="AJ9" i="3"/>
  <c r="AV8" i="3"/>
  <c r="AU8" i="3"/>
  <c r="AT8" i="3"/>
  <c r="AS8" i="3"/>
  <c r="AR8" i="3"/>
  <c r="AQ8" i="3"/>
  <c r="AP8" i="3"/>
  <c r="AO8" i="3"/>
  <c r="AN8" i="3"/>
  <c r="AJ8" i="3"/>
  <c r="AV7" i="3"/>
  <c r="AU7" i="3"/>
  <c r="AT7" i="3"/>
  <c r="AS7" i="3"/>
  <c r="AR7" i="3"/>
  <c r="AQ7" i="3"/>
  <c r="AP7" i="3"/>
  <c r="AO7" i="3"/>
  <c r="AN7" i="3"/>
  <c r="AJ7" i="3"/>
  <c r="AV6" i="3"/>
  <c r="AU6" i="3"/>
  <c r="AT6" i="3"/>
  <c r="AS6" i="3"/>
  <c r="AR6" i="3"/>
  <c r="AQ6" i="3"/>
  <c r="AP6" i="3"/>
  <c r="AO6" i="3"/>
  <c r="AN6" i="3"/>
  <c r="AJ6" i="3"/>
  <c r="AV5" i="3"/>
  <c r="AU5" i="3"/>
  <c r="AT5" i="3"/>
  <c r="AS5" i="3"/>
  <c r="AR5" i="3"/>
  <c r="AQ5" i="3"/>
  <c r="AP5" i="3"/>
  <c r="AO5" i="3"/>
  <c r="AN5" i="3"/>
  <c r="AJ5" i="3"/>
  <c r="AV4" i="3"/>
  <c r="AU4" i="3"/>
  <c r="AT4" i="3"/>
  <c r="AS4" i="3"/>
  <c r="AR4" i="3"/>
  <c r="AQ4" i="3"/>
  <c r="AP4" i="3"/>
  <c r="AO4" i="3"/>
  <c r="AN4" i="3"/>
  <c r="AJ4" i="3"/>
  <c r="AV3" i="3"/>
  <c r="AU3" i="3"/>
  <c r="AT3" i="3"/>
  <c r="AS3" i="3"/>
  <c r="AR3" i="3"/>
  <c r="AQ3" i="3"/>
  <c r="AP3" i="3"/>
  <c r="AO3" i="3"/>
  <c r="AN3" i="3"/>
  <c r="AV2" i="3"/>
  <c r="AS2" i="3"/>
  <c r="AR2" i="3"/>
  <c r="AQ2" i="3"/>
  <c r="AP2" i="3"/>
  <c r="AO2" i="3"/>
  <c r="AN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8" i="2" l="1"/>
  <c r="AH28" i="2" s="1"/>
  <c r="AI64" i="2"/>
  <c r="AH64" i="2" s="1"/>
  <c r="AI7" i="2"/>
  <c r="AH7" i="2" s="1"/>
  <c r="AI67" i="2"/>
  <c r="AH67" i="2" s="1"/>
  <c r="AI65" i="3"/>
  <c r="AH65" i="3" s="1"/>
  <c r="AI52" i="3"/>
  <c r="AH52" i="3" s="1"/>
  <c r="AI68" i="3"/>
  <c r="AH68" i="3" s="1"/>
  <c r="AI49" i="3"/>
  <c r="AH49" i="3" s="1"/>
  <c r="AI33" i="3"/>
  <c r="AH33" i="3" s="1"/>
  <c r="AI44" i="3"/>
  <c r="AH44" i="3" s="1"/>
  <c r="AI61" i="3"/>
  <c r="AH61" i="3" s="1"/>
  <c r="AI60" i="3"/>
  <c r="AH60" i="3" s="1"/>
  <c r="AI76" i="3"/>
  <c r="AH76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<sst xmlns="http://schemas.openxmlformats.org/spreadsheetml/2006/main" count="7083" uniqueCount="223">
  <si>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</si>
  <si>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</si>
  <si>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</si>
  <si>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</si>
  <si>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</si>
  <si>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</si>
  <si>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</si>
  <si>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</si>
  <si>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</si>
  <si>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</si>
  <si>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</si>
  <si>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</si>
  <si>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</si>
  <si>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</si>
  <si>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</si>
  <si>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</si>
  <si>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</si>
  <si>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</si>
  <si>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</si>
  <si>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</si>
  <si>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</si>
  <si>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</si>
  <si>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</si>
  <si>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</si>
  <si>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</si>
  <si>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</si>
  <si>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</si>
  <si>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</si>
  <si>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</si>
  <si>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</si>
  <si>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</si>
  <si>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</si>
  <si>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</si>
  <si>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</si>
  <si>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</si>
  <si>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</si>
  <si>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</si>
  <si>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</si>
  <si>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</si>
  <si>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</si>
  <si>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</si>
  <si>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</si>
  <si>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</si>
  <si>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</si>
  <si>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</si>
  <si>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</si>
  <si>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</si>
  <si>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</si>
  <si>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</si>
  <si>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</si>
  <si>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</si>
  <si>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</si>
  <si>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</si>
  <si>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</si>
  <si>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</si>
  <si>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</si>
  <si>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</si>
  <si>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</si>
  <si>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</si>
  <si>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</si>
  <si>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</si>
  <si>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</si>
  <si>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</si>
  <si>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</si>
  <si>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</si>
  <si>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</si>
  <si>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</si>
  <si>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</si>
  <si>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</si>
  <si>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</si>
  <si>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</si>
  <si>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</si>
  <si>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</si>
  <si>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</si>
  <si>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</si>
  <si>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</si>
  <si>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</si>
  <si>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</si>
  <si>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</si>
  <si>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</si>
  <si>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</si>
  <si>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</si>
  <si>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</si>
  <si>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</si>
  <si>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</si>
  <si>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</si>
  <si>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</si>
  <si>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</si>
  <si>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</si>
  <si>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</si>
  <si>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</si>
  <si>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</si>
  <si>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</si>
  <si>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</si>
  <si>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</si>
  <si>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</si>
  <si>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</si>
  <si>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</si>
  <si>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</si>
  <si>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</si>
  <si>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</si>
  <si>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</si>
  <si>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</si>
  <si>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</si>
  <si>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</si>
  <si>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</si>
  <si>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</si>
  <si>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</si>
  <si>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</si>
  <si>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</si>
  <si>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</si>
  <si>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</si>
  <si>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</si>
  <si>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</si>
  <si>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</si>
  <si>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</si>
  <si>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</si>
  <si>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</si>
  <si>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</si>
  <si>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</si>
  <si>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</si>
  <si>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</si>
  <si>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</si>
  <si>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</si>
  <si>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</si>
  <si>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</si>
  <si>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</si>
  <si>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</si>
  <si>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</si>
  <si>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</si>
  <si>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</si>
  <si>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</si>
  <si>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</si>
  <si>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</si>
  <si>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</si>
  <si>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</si>
  <si>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</si>
  <si>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</si>
  <si>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</si>
  <si>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</si>
  <si>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</si>
  <si>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</si>
  <si>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</si>
  <si>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</si>
  <si>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</si>
  <si>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</si>
  <si>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</si>
  <si>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</si>
  <si>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</si>
  <si>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</si>
  <si>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</si>
  <si>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</si>
  <si>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</si>
  <si>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</si>
  <si>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</si>
  <si>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</si>
  <si>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</si>
  <si>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</si>
  <si>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</si>
  <si>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</si>
  <si>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</si>
  <si>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</si>
  <si>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</si>
  <si>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</si>
  <si>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</si>
  <si>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</si>
  <si>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</si>
  <si>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</si>
  <si>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</si>
  <si>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</si>
  <si>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</si>
  <si>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</si>
  <si>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</si>
  <si>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</si>
  <si>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</si>
  <si>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</si>
  <si>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</si>
  <si>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</si>
  <si>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</si>
  <si>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</si>
  <si>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</si>
  <si>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</si>
  <si>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</si>
  <si>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</si>
  <si>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</si>
  <si>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</si>
  <si>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</si>
  <si>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</si>
  <si>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</si>
  <si>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</si>
  <si>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</si>
  <si>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</si>
  <si>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</si>
  <si>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</si>
  <si>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</si>
  <si>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</si>
  <si>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</si>
  <si>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</si>
  <si>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</si>
  <si>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</si>
  <si>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</si>
  <si>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</si>
  <si>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</si>
  <si>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</si>
  <si>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</si>
  <si>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</si>
  <si>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</si>
  <si>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</si>
  <si>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</si>
  <si>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</si>
  <si>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</si>
  <si>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</si>
  <si>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</si>
  <si>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</si>
  <si>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</si>
  <si>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</si>
  <si>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</si>
  <si>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</si>
  <si>
    <t>Total Work day</t>
  </si>
  <si>
    <t>Total days in Month</t>
  </si>
  <si>
    <t>Sick Leave</t>
  </si>
  <si>
    <t>SL percentage</t>
  </si>
  <si>
    <t>SL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</si>
</sst>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\-\ mmm"/>
    <numFmt numFmtId="165" formatCode="ddd"/>
    <numFmt numFmtId="167" formatCode="0.000%"/>
  </numFmts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  <font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30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  <xf numFmtId="10" fontId="10" fillId="2" borderId="0" xfId="1" applyNumberFormat="1" applyFont="1" applyFill="1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4296875" defaultRowHeight="15.75" customHeight="1" x14ac:dyDescent="0.25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5" x14ac:dyDescent="0.55000000000000004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5" x14ac:dyDescent="0.5500000000000000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5" x14ac:dyDescent="0.5500000000000000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5" x14ac:dyDescent="0.55000000000000004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5" x14ac:dyDescent="0.5500000000000000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5" x14ac:dyDescent="0.5500000000000000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5" x14ac:dyDescent="0.5500000000000000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5" x14ac:dyDescent="0.55000000000000004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5" x14ac:dyDescent="0.55000000000000004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5" x14ac:dyDescent="0.55000000000000004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5" x14ac:dyDescent="0.5500000000000000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5" x14ac:dyDescent="0.5500000000000000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5" x14ac:dyDescent="0.5500000000000000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5" x14ac:dyDescent="0.5500000000000000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5" x14ac:dyDescent="0.5500000000000000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5" x14ac:dyDescent="0.5500000000000000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5" x14ac:dyDescent="0.5500000000000000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5" x14ac:dyDescent="0.55000000000000004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5" x14ac:dyDescent="0.5500000000000000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5" x14ac:dyDescent="0.5500000000000000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5" x14ac:dyDescent="0.5500000000000000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5" x14ac:dyDescent="0.55000000000000004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5" x14ac:dyDescent="0.55000000000000004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5" x14ac:dyDescent="0.55000000000000004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5" x14ac:dyDescent="0.55000000000000004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5" x14ac:dyDescent="0.5500000000000000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5" x14ac:dyDescent="0.55000000000000004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5" x14ac:dyDescent="0.55000000000000004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5" x14ac:dyDescent="0.5500000000000000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5" x14ac:dyDescent="0.5500000000000000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5" x14ac:dyDescent="0.55000000000000004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5" x14ac:dyDescent="0.5500000000000000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5" x14ac:dyDescent="0.5500000000000000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5" x14ac:dyDescent="0.5500000000000000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5" x14ac:dyDescent="0.55000000000000004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5" x14ac:dyDescent="0.55000000000000004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5" x14ac:dyDescent="0.55000000000000004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5" x14ac:dyDescent="0.55000000000000004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5" x14ac:dyDescent="0.55000000000000004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5" x14ac:dyDescent="0.55000000000000004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5" x14ac:dyDescent="0.55000000000000004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5" x14ac:dyDescent="0.55000000000000004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5" x14ac:dyDescent="0.55000000000000004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5" x14ac:dyDescent="0.55000000000000004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5" x14ac:dyDescent="0.55000000000000004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5" x14ac:dyDescent="0.55000000000000004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5" x14ac:dyDescent="0.55000000000000004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5" x14ac:dyDescent="0.55000000000000004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5" x14ac:dyDescent="0.55000000000000004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5" x14ac:dyDescent="0.55000000000000004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5" x14ac:dyDescent="0.55000000000000004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5" x14ac:dyDescent="0.55000000000000004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5" x14ac:dyDescent="0.55000000000000004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55000000000000004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55000000000000004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55000000000000004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5" x14ac:dyDescent="0.55000000000000004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5" x14ac:dyDescent="0.55000000000000004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5" x14ac:dyDescent="0.55000000000000004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5" x14ac:dyDescent="0.55000000000000004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5" x14ac:dyDescent="0.55000000000000004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5" x14ac:dyDescent="0.55000000000000004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5" x14ac:dyDescent="0.55000000000000004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5" x14ac:dyDescent="0.55000000000000004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55000000000000004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5" x14ac:dyDescent="0.55000000000000004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5" x14ac:dyDescent="0.55000000000000004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5" x14ac:dyDescent="0.55000000000000004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5" x14ac:dyDescent="0.55000000000000004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5" x14ac:dyDescent="0.55000000000000004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5" x14ac:dyDescent="0.55000000000000004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5" x14ac:dyDescent="0.55000000000000004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5" x14ac:dyDescent="0.55000000000000004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5" x14ac:dyDescent="0.55000000000000004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5" x14ac:dyDescent="0.55000000000000004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5" x14ac:dyDescent="0.55000000000000004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5" x14ac:dyDescent="0.55000000000000004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5" x14ac:dyDescent="0.55000000000000004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5" x14ac:dyDescent="0.55000000000000004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AJ12" activePane="bottomRight" state="frozen"/>
      <selection pane="topRight" activeCell="C1" sqref="C1"/>
      <selection pane="bottomLeft" activeCell="A3" sqref="A3"/>
      <selection pane="bottomRight" activeCell="AL20" sqref="AL20"/>
    </sheetView>
  </sheetViews>
  <sheetFormatPr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5" x14ac:dyDescent="0.55000000000000004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5" x14ac:dyDescent="0.5500000000000000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>COUNTA(C4:AG4)-AK4-AL4-AJ4-AM4-AN4-AO4-AP4-AQ4-AR4</f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5" x14ac:dyDescent="0.5500000000000000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>COUNTA(C5:AG5)-AK5-AL5-AJ5-AM5-AN5-AO5-AP5-AQ5-AR5</f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5" x14ac:dyDescent="0.55000000000000004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>COUNTA(C6:AG6)-AK6-AL6-AJ6-AM6-AN6-AO6-AP6-AQ6-AR6</f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5" x14ac:dyDescent="0.5500000000000000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>COUNTA(C7:AG7)-AK7-AL7-AJ7-AM7-AN7-AO7-AP7-AQ7-AR7</f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5" x14ac:dyDescent="0.5500000000000000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>COUNTA(C8:AG8)-AK8-AL8-AJ8-AM8-AN8-AO8-AP8-AQ8-AR8</f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5" x14ac:dyDescent="0.5500000000000000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>COUNTA(C9:AG9)-AK9-AL9-AJ9-AM9-AN9-AO9-AP9-AQ9-AR9</f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5" x14ac:dyDescent="0.55000000000000004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>COUNTA(C10:AG10)-AK10-AL10-AJ10-AM10-AN10-AO10-AP10-AQ10-AR10</f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5" x14ac:dyDescent="0.55000000000000004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>COUNTA(C11:AG11)-AK11-AL11-AJ11-AM11-AN11-AO11-AP11-AQ11-AR11</f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5" x14ac:dyDescent="0.55000000000000004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>COUNTA(C12:AG12)-AK12-AL12-AJ12-AM12-AN12-AO12-AP12-AQ12-AR12</f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5" x14ac:dyDescent="0.5500000000000000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>COUNTA(C13:AG13)-AK13-AL13-AJ13-AM13-AN13-AO13-AP13-AQ13-AR13</f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5" x14ac:dyDescent="0.5500000000000000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>COUNTA(C14:AG14)-AK14-AL14-AJ14-AM14-AN14-AO14-AP14-AQ14-AR14</f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5" x14ac:dyDescent="0.5500000000000000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>COUNTA(C15:AG15)-AK15-AL15-AJ15-AM15-AN15-AO15-AP15-AQ15-AR15</f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5" x14ac:dyDescent="0.5500000000000000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>COUNTA(C16:AG16)-AK16-AL16-AJ16-AM16-AN16-AO16-AP16-AQ16-AR16</f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5" x14ac:dyDescent="0.5500000000000000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>COUNTA(C17:AG17)-AK17-AL17-AJ17-AM17-AN17-AO17-AP17-AQ17-AR17</f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5" x14ac:dyDescent="0.5500000000000000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>COUNTA(C18:AG18)-AK18-AL18-AJ18-AM18-AN18-AO18-AP18-AQ18-AR18</f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5" x14ac:dyDescent="0.5500000000000000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>COUNTA(C19:AG19)-AK19-AL19-AJ19-AM19-AN19-AO19-AP19-AQ19-AR19</f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5" x14ac:dyDescent="0.55000000000000004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>COUNTA(C20:AG20)-AK20-AL20-AJ20-AM20-AN20-AO20-AP20-AQ20-AR20</f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5" x14ac:dyDescent="0.5500000000000000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>COUNTA(C21:AG21)-AK21-AL21-AJ21-AM21-AN21-AO21-AP21-AQ21-AR21</f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5" x14ac:dyDescent="0.5500000000000000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>COUNTA(C22:AG22)-AK22-AL22-AJ22-AM22-AN22-AO22-AP22-AQ22-AR22</f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5" x14ac:dyDescent="0.5500000000000000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>COUNTA(C23:AG23)-AK23-AL23-AJ23-AM23-AN23-AO23-AP23-AQ23-AR23</f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5" x14ac:dyDescent="0.55000000000000004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>COUNTA(C24:AG24)-AK24-AL24-AJ24-AM24-AN24-AO24-AP24-AQ24-AR24</f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5" x14ac:dyDescent="0.55000000000000004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>COUNTA(C25:AG25)-AK25-AL25-AJ25-AM25-AN25-AO25-AP25-AQ25-AR25</f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5" x14ac:dyDescent="0.55000000000000004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>COUNTA(C26:AG26)-AK26-AL26-AJ26-AM26-AN26-AO26-AP26-AQ26-AR26</f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5" x14ac:dyDescent="0.55000000000000004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>COUNTA(C27:AG27)-AK27-AL27-AJ27-AM27-AN27-AO27-AP27-AQ27-AR27</f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5" x14ac:dyDescent="0.5500000000000000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>COUNTA(C28:AG28)-AK28-AL28-AJ28-AM28-AN28-AO28-AP28-AQ28-AR28</f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5" x14ac:dyDescent="0.55000000000000004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>COUNTA(C29:AG29)-AK29-AL29-AJ29-AM29-AN29-AO29-AP29-AQ29-AR29</f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5" x14ac:dyDescent="0.55000000000000004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>COUNTA(C30:AG30)-AK30-AL30-AJ30-AM30-AN30-AO30-AP30-AQ30-AR30</f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5" x14ac:dyDescent="0.5500000000000000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>COUNTA(C31:AG31)-AK31-AL31-AJ31-AM31-AN31-AO31-AP31-AQ31-AR31</f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5" x14ac:dyDescent="0.5500000000000000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>COUNTA(C32:AG32)-AK32-AL32-AJ32-AM32-AN32-AO32-AP32-AQ32-AR32</f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5" x14ac:dyDescent="0.55000000000000004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>COUNTA(C33:AG33)-AK33-AL33-AJ33-AM33-AN33-AO33-AP33-AQ33-AR33</f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5" x14ac:dyDescent="0.5500000000000000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>COUNTA(C34:AG34)-AK34-AL34-AJ34-AM34-AN34-AO34-AP34-AQ34-AR34</f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5" x14ac:dyDescent="0.5500000000000000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>COUNTA(C35:AG35)-AK35-AL35-AJ35-AM35-AN35-AO35-AP35-AQ35-AR35</f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5" x14ac:dyDescent="0.5500000000000000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>COUNTA(C36:AG36)-AK36-AL36-AJ36-AM36-AN36-AO36-AP36-AQ36-AR36</f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5" x14ac:dyDescent="0.55000000000000004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>COUNTA(C37:AG37)-AK37-AL37-AJ37-AM37-AN37-AO37-AP37-AQ37-AR37</f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5" x14ac:dyDescent="0.55000000000000004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>COUNTA(C38:AG38)-AK38-AL38-AJ38-AM38-AN38-AO38-AP38-AQ38-AR38</f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5" x14ac:dyDescent="0.55000000000000004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>COUNTA(C39:AG39)-AK39-AL39-AJ39-AM39-AN39-AO39-AP39-AQ39-AR39</f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5" x14ac:dyDescent="0.55000000000000004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>COUNTA(C40:AG40)-AK40-AL40-AJ40-AM40-AN40-AO40-AP40-AQ40-AR40</f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5" x14ac:dyDescent="0.55000000000000004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>COUNTA(C41:AG41)-AK41-AL41-AJ41-AM41-AN41-AO41-AP41-AQ41-AR41</f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5" x14ac:dyDescent="0.55000000000000004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>COUNTA(C42:AG42)-AK42-AL42-AJ42-AM42-AN42-AO42-AP42-AQ42-AR42</f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5" x14ac:dyDescent="0.55000000000000004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>COUNTA(C43:AG43)-AK43-AL43-AJ43-AM43-AN43-AO43-AP43-AQ43-AR43</f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5" x14ac:dyDescent="0.55000000000000004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>COUNTA(C44:AG44)-AK44-AL44-AJ44-AM44-AN44-AO44-AP44-AQ44-AR44</f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5" x14ac:dyDescent="0.55000000000000004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>COUNTA(C45:AG45)-AK45-AL45-AJ45-AM45-AN45-AO45-AP45-AQ45-AR45</f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5" x14ac:dyDescent="0.55000000000000004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>COUNTA(C46:AG46)-AK46-AL46-AJ46-AM46-AN46-AO46-AP46-AQ46-AR46</f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5" x14ac:dyDescent="0.55000000000000004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>COUNTA(C47:AG47)-AK47-AL47-AJ47-AM47-AN47-AO47-AP47-AQ47-AR47</f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5" x14ac:dyDescent="0.55000000000000004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>COUNTA(C48:AG48)-AK48-AL48-AJ48-AM48-AN48-AO48-AP48-AQ48-AR48</f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5" x14ac:dyDescent="0.55000000000000004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>COUNTA(C49:AG49)-AK49-AL49-AJ49-AM49-AN49-AO49-AP49-AQ49-AR49</f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5" x14ac:dyDescent="0.55000000000000004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>COUNTA(C50:AG50)-AK50-AL50-AJ50-AM50-AN50-AO50-AP50-AQ50-AR50</f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5" x14ac:dyDescent="0.55000000000000004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>COUNTA(C51:AG51)-AK51-AL51-AJ51-AM51-AN51-AO51-AP51-AQ51-AR51</f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5" x14ac:dyDescent="0.55000000000000004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>COUNTA(C52:AG52)-AK52-AL52-AJ52-AM52-AN52-AO52-AP52-AQ52-AR52</f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5" x14ac:dyDescent="0.55000000000000004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>COUNTA(C53:AG53)-AK53-AL53-AJ53-AM53-AN53-AO53-AP53-AQ53-AR53</f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5" x14ac:dyDescent="0.55000000000000004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>COUNTA(C54:AG54)-AK54-AL54-AJ54-AM54-AN54-AO54-AP54-AQ54-AR54</f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5" x14ac:dyDescent="0.55000000000000004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>COUNTA(C55:AG55)-AK55-AL55-AJ55-AM55-AN55-AO55-AP55-AQ55-AR55</f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5" x14ac:dyDescent="0.55000000000000004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>COUNTA(C56:AG56)-AK56-AL56-AJ56-AM56-AN56-AO56-AP56-AQ56-AR56</f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5" x14ac:dyDescent="0.55000000000000004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>COUNTA(C57:AG57)-AK57-AL57-AJ57-AM57-AN57-AO57-AP57-AQ57-AR57</f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5" x14ac:dyDescent="0.55000000000000004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>COUNTA(C58:AG58)-AK58-AL58-AJ58-AM58-AN58-AO58-AP58-AQ58-AR58</f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55000000000000004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>COUNTA(C59:AG59)-AK59-AL59-AJ59-AM59-AN59-AO59-AP59-AQ59-AR59</f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55000000000000004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>COUNTA(C60:AG60)-AK60-AL60-AJ60-AM60-AN60-AO60-AP60-AQ60-AR60</f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55000000000000004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>COUNTA(C61:AG61)-AK61-AL61-AJ61-AM61-AN61-AO61-AP61-AQ61-AR61</f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>COUNTA(C62:AG62)-AK62-AL62-AJ62-AM62-AN62-AO62-AP62-AQ62-AR62</f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>COUNTA(C63:AG63)-AK63-AL63-AJ63-AM63-AN63-AO63-AP63-AQ63-AR63</f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>COUNTA(C64:AG64)-AK64-AL64-AJ64-AM64-AN64-AO64-AP64-AQ64-AR64</f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>COUNTA(C65:AG65)-AK65-AL65-AJ65-AM65-AN65-AO65-AP65-AQ65-AR65</f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5" x14ac:dyDescent="0.55000000000000004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>COUNTA(C66:AG66)-AK66-AL66-AJ66-AM66-AN66-AO66-AP66-AQ66-AR66</f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5" x14ac:dyDescent="0.55000000000000004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>COUNTA(C67:AG67)-AK67-AL67-AJ67-AM67-AN67-AO67-AP67-AQ67-AR67</f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5" x14ac:dyDescent="0.55000000000000004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>COUNTA(C68:AG68)-AK68-AL68-AJ68-AM68-AN68-AO68-AP68-AQ68-AR68</f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5" x14ac:dyDescent="0.55000000000000004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>COUNTA(C69:AG69)-AK69-AL69-AJ69-AM69-AN69-AO69-AP69-AQ69-AR69</f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5" x14ac:dyDescent="0.55000000000000004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>COUNTA(C70:AG70)-AK70-AL70-AJ70-AM70-AN70-AO70-AP70-AQ70-AR70</f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55000000000000004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>COUNTA(C71:AG71)-AK71-AL71-AJ71-AM71-AN71-AO71-AP71-AQ71-AR71</f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5" x14ac:dyDescent="0.55000000000000004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>COUNTA(C72:AG72)-AK72-AL72-AJ72-AM72-AN72-AO72-AP72-AQ72-AR72</f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5" x14ac:dyDescent="0.55000000000000004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>COUNTA(C73:AG73)-AK73-AL73-AJ73-AM73-AN73-AO73-AP73-AQ73-AR73</f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5" x14ac:dyDescent="0.55000000000000004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>COUNTA(C74:AG74)-AK74-AL74-AJ74-AM74-AN74-AO74-AP74-AQ74-AR74</f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5" x14ac:dyDescent="0.55000000000000004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>COUNTA(C75:AG75)-AK75-AL75-AJ75-AM75-AN75-AO75-AP75-AQ75-AR75</f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5" x14ac:dyDescent="0.55000000000000004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>COUNTA(C76:AG76)-AK76-AL76-AJ76-AM76-AN76-AO76-AP76-AQ76-AR76</f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5" x14ac:dyDescent="0.55000000000000004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>COUNTA(C77:AG77)-AK77-AL77-AJ77-AM77-AN77-AO77-AP77-AQ77-AR77</f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5" x14ac:dyDescent="0.55000000000000004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>COUNTA(C78:AG78)-AK78-AL78-AJ78-AM78-AN78-AO78-AP78-AQ78-AR78</f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5" x14ac:dyDescent="0.55000000000000004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>COUNTA(C79:AG79)-AK79-AL79-AJ79-AM79-AN79-AO79-AP79-AQ79-AR79</f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5" x14ac:dyDescent="0.55000000000000004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>COUNTA(C80:AG80)-AK80-AL80-AJ80-AM80-AN80-AO80-AP80-AQ80-AR80</f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5" x14ac:dyDescent="0.55000000000000004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>COUNTA(C81:AG81)-AK81-AL81-AJ81-AM81-AN81-AO81-AP81-AQ81-AR81</f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5" x14ac:dyDescent="0.55000000000000004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>COUNTA(C82:AG82)-AK82-AL82-AJ82-AM82-AN82-AO82-AP82-AQ82-AR82</f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5" x14ac:dyDescent="0.55000000000000004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>COUNTA(C83:AG83)-AK83-AL83-AJ83-AM83-AN83-AO83-AP83-AQ83-AR83</f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5" x14ac:dyDescent="0.55000000000000004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>COUNTA(C84:AG84)-AK84-AL84-AJ84-AM84-AN84-AO84-AP84-AQ84-AR84</f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5" x14ac:dyDescent="0.55000000000000004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>COUNTA(C85:AG85)-AK85-AL85-AJ85-AM85-AN85-AO85-AP85-AQ85-AR85</f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5" x14ac:dyDescent="0.55000000000000004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>COUNTA(C86:AG86)-AK86-AL86-AJ86-AM86-AN86-AO86-AP86-AQ86-AR86</f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5" x14ac:dyDescent="0.55000000000000004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>COUNTA(C87:AG87)-AK87-AL87-AJ87-AM87-AN87-AO87-AP87-AQ87-AR87</f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X1011"/>
  <sheetViews>
    <sheetView workbookViewId="0">
      <pane xSplit="2" ySplit="2" topLeftCell="X40" activePane="bottomRight" state="frozen"/>
      <selection pane="topRight" activeCell="C1" sqref="C1"/>
      <selection pane="bottomLeft" activeCell="A3" sqref="A3"/>
      <selection pane="bottomRight" activeCell="AL47" sqref="AL47"/>
    </sheetView>
  </sheetViews>
  <sheetFormatPr defaultColWidth="12.54296875" defaultRowHeight="15.75" customHeight="1" x14ac:dyDescent="0.25"/>
  <cols>
    <col min="2" max="2" width="16.453125" customWidth="1"/>
    <col min="33" max="33" width="12.54296875" hidden="1"/>
    <col min="34" max="34" width="14.90625" bestFit="1" customWidth="1"/>
    <col min="36" max="38" width="13.7265625" customWidth="1"/>
    <col min="39" max="39" width="12.54296875" bestFit="1" customWidth="1"/>
    <col min="45" max="45" width="14.453125" customWidth="1"/>
    <col min="48" max="48" width="14.1796875" customWidth="1"/>
    <col min="50" max="50" width="16.54296875" bestFit="1" customWidth="1"/>
  </cols>
  <sheetData>
    <row r="1" spans="1:50" ht="13" x14ac:dyDescent="0.3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3" t="s">
        <v>218</v>
      </c>
      <c r="AL1" s="3" t="s">
        <v>220</v>
      </c>
      <c r="AM1" s="3" t="s">
        <v>221</v>
      </c>
      <c r="AN1" s="4" t="s">
        <v>4</v>
      </c>
      <c r="AO1" s="4" t="s">
        <v>5</v>
      </c>
      <c r="AP1" s="3" t="s">
        <v>6</v>
      </c>
      <c r="AQ1" s="3" t="s">
        <v>7</v>
      </c>
      <c r="AR1" s="4" t="s">
        <v>8</v>
      </c>
      <c r="AS1" s="3" t="s">
        <v>9</v>
      </c>
      <c r="AT1" s="3" t="s">
        <v>10</v>
      </c>
      <c r="AU1" s="3" t="s">
        <v>11</v>
      </c>
      <c r="AV1" s="3" t="s">
        <v>12</v>
      </c>
    </row>
    <row r="2" spans="1:50" ht="13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/>
      <c r="AL2" s="8" t="s">
        <v>19</v>
      </c>
      <c r="AM2" s="8" t="s">
        <v>222</v>
      </c>
      <c r="AN2" s="8" t="str">
        <f>'Attendance Key '!A3</f>
        <v>PL</v>
      </c>
      <c r="AO2" s="8" t="str">
        <f>'Attendance Key '!A4</f>
        <v>SL</v>
      </c>
      <c r="AP2" s="8" t="str">
        <f>'Attendance Key '!A10</f>
        <v xml:space="preserve">BL </v>
      </c>
      <c r="AQ2" s="8" t="str">
        <f>'Attendance Key '!A8</f>
        <v>FFL</v>
      </c>
      <c r="AR2" s="8" t="str">
        <f>'Attendance Key '!A13</f>
        <v xml:space="preserve">BRL </v>
      </c>
      <c r="AS2" s="8" t="str">
        <f>'Attendance Key '!A11</f>
        <v>LWP</v>
      </c>
      <c r="AT2" s="7" t="s">
        <v>16</v>
      </c>
      <c r="AU2" s="7" t="s">
        <v>17</v>
      </c>
      <c r="AV2" s="7" t="str">
        <f>'Attendance Key '!A18</f>
        <v>ML</v>
      </c>
    </row>
    <row r="3" spans="1:50" ht="16.5" x14ac:dyDescent="0.55000000000000004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>AI3+AJ3</f>
        <v>21</v>
      </c>
      <c r="AI3" s="3">
        <f>COUNTA(C3:AG3)-AN3-AO3-AJ3-AP3-AQ3-AR3-AS3-AT3-AU3</f>
        <v>21</v>
      </c>
      <c r="AJ3" s="11">
        <f>COUNTIF(C3:AG3,'Attendance Key '!$A$7) + COUNTIF(C3:AG3,'Attendance Key '!$A$15)*0.5</f>
        <v>0</v>
      </c>
      <c r="AK3" s="11">
        <f xml:space="preserve"> $AX$4 - COUNTIF(C3:AF3, "WO")</f>
        <v>21</v>
      </c>
      <c r="AL3" s="11">
        <f>COUNTIF(C3:AF3, "SL")</f>
        <v>0</v>
      </c>
      <c r="AM3" s="28">
        <f xml:space="preserve"> (AL3/AK3)</f>
        <v>0</v>
      </c>
      <c r="AN3" s="3">
        <f>COUNTIF(C3:AG3,'Attendance Key '!$A$3) + COUNTIF(C3:AG3,'Attendance Key '!$A$5)*0.5</f>
        <v>0</v>
      </c>
      <c r="AO3" s="12">
        <f>COUNTIF(C3:AG3,'Attendance Key '!$A$4) + COUNTIF(C3:AG3,'Attendance Key '!$A$6)*0.5</f>
        <v>0</v>
      </c>
      <c r="AP3" s="3">
        <f>COUNTIF(C3:AG3,'Attendance Key '!$A$10)</f>
        <v>0</v>
      </c>
      <c r="AQ3" s="3">
        <f>COUNTIF(C3:AG3,'Attendance Key '!$A$8) + COUNTIF(C3:AG3,'Attendance Key '!$A$9)*0.5</f>
        <v>0</v>
      </c>
      <c r="AR3" s="3">
        <f>COUNTIF(C3:AG3,'Attendance Key '!$A$13) + COUNTIF(C3:AG3,'Attendance Key '!$A$14)*0.5</f>
        <v>0</v>
      </c>
      <c r="AS3" s="3">
        <f>COUNTIF(C3:AG3,'Attendance Key '!$A$11) + COUNTIF(C3:AF3,'Attendance Key '!$A$12)*0.5</f>
        <v>0</v>
      </c>
      <c r="AT3" s="12">
        <f>COUNTIF(C3:AG3,'Attendance Key '!$A$16)</f>
        <v>9</v>
      </c>
      <c r="AU3" s="12">
        <f>COUNTIF(C3:AG3,'Attendance Key '!$A$17)</f>
        <v>0</v>
      </c>
      <c r="AV3" s="3">
        <f>COUNTIF(C3:AG3,'Attendance Key '!$A$18) + COUNTIF(C3:AG3,'Attendance Key '!$A$19)*0.5</f>
        <v>0</v>
      </c>
      <c r="AX3" t="s">
        <v>219</v>
      </c>
    </row>
    <row r="4" spans="1:50" ht="16.5" x14ac:dyDescent="0.55000000000000004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>AI4+AJ4</f>
        <v>21</v>
      </c>
      <c r="AI4" s="3">
        <f>COUNTA(C4:AG4)-AN4-AO4-AJ4-AP4-AQ4-AR4-AS4-AT4-AU4</f>
        <v>21</v>
      </c>
      <c r="AJ4" s="11">
        <f>COUNTIF(C4:AG4,'Attendance Key '!$A$7) + COUNTIF(C4:AG4,'Attendance Key '!$A$15)*0.5</f>
        <v>0</v>
      </c>
      <c r="AK4" s="11">
        <f t="shared" ref="AK4:AK67" si="1" xml:space="preserve"> $AX$4 - COUNTIF(C4:AF4, "WO")</f>
        <v>21</v>
      </c>
      <c r="AL4" s="11">
        <f t="shared" ref="AL4:AL67" si="2">COUNTIF(C4:AF4, "SL")</f>
        <v>0</v>
      </c>
      <c r="AM4" s="28">
        <f t="shared" ref="AM4:AM67" si="3" xml:space="preserve"> (AL4/AK4)</f>
        <v>0</v>
      </c>
      <c r="AN4" s="3">
        <f>COUNTIF(C4:AG4,'Attendance Key '!$A$3) + COUNTIF(C4:AG4,'Attendance Key '!$A$5)*0.5</f>
        <v>0</v>
      </c>
      <c r="AO4" s="12">
        <f>COUNTIF(C4:AG4,'Attendance Key '!$A$4) + COUNTIF(C4:AG4,'Attendance Key '!$A$6)*0.5</f>
        <v>0</v>
      </c>
      <c r="AP4" s="3">
        <f>COUNTIF(C4:AG4,'Attendance Key '!$A$10)</f>
        <v>0</v>
      </c>
      <c r="AQ4" s="3">
        <f>COUNTIF(C4:AG4,'Attendance Key '!$A$8) + COUNTIF(C4:AG4,'Attendance Key '!$A$9)*0.5</f>
        <v>0</v>
      </c>
      <c r="AR4" s="3">
        <f>COUNTIF(C4:AG4,'Attendance Key '!$A$13) + COUNTIF(C4:AG4,'Attendance Key '!$A$14)*0.5</f>
        <v>0</v>
      </c>
      <c r="AS4" s="3">
        <f>COUNTIF(C4:AG4,'Attendance Key '!$A$11) + COUNTIF(C4:AF4,'Attendance Key '!$A$12)*0.5</f>
        <v>0</v>
      </c>
      <c r="AT4" s="12">
        <f>COUNTIF(C4:AG4,'Attendance Key '!$A$16)</f>
        <v>9</v>
      </c>
      <c r="AU4" s="12">
        <f>COUNTIF(C4:AG4,'Attendance Key '!$A$17)</f>
        <v>0</v>
      </c>
      <c r="AV4" s="3">
        <f>COUNTIF(C4:AG4,'Attendance Key '!$A$18) + COUNTIF(C4:AG4,'Attendance Key '!$A$19)*0.5</f>
        <v>0</v>
      </c>
      <c r="AX4">
        <v>30</v>
      </c>
    </row>
    <row r="5" spans="1:50" ht="16.5" x14ac:dyDescent="0.55000000000000004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>AI5+AJ5</f>
        <v>21</v>
      </c>
      <c r="AI5" s="3">
        <f>COUNTA(C5:AG5)-AN5-AO5-AJ5-AP5-AQ5-AR5-AS5-AT5-AU5</f>
        <v>20</v>
      </c>
      <c r="AJ5" s="11">
        <f>COUNTIF(C5:AG5,'Attendance Key '!$A$7) + COUNTIF(C5:AG5,'Attendance Key '!$A$15)*0.5</f>
        <v>1</v>
      </c>
      <c r="AK5" s="11">
        <f t="shared" si="1"/>
        <v>21</v>
      </c>
      <c r="AL5" s="11">
        <f t="shared" si="2"/>
        <v>0</v>
      </c>
      <c r="AM5" s="28">
        <f t="shared" si="3"/>
        <v>0</v>
      </c>
      <c r="AN5" s="3">
        <f>COUNTIF(C5:AG5,'Attendance Key '!$A$3) + COUNTIF(C5:AG5,'Attendance Key '!$A$5)*0.5</f>
        <v>0</v>
      </c>
      <c r="AO5" s="12">
        <f>COUNTIF(C5:AG5,'Attendance Key '!$A$4) + COUNTIF(C5:AG5,'Attendance Key '!$A$6)*0.5</f>
        <v>0</v>
      </c>
      <c r="AP5" s="3">
        <f>COUNTIF(C5:AG5,'Attendance Key '!$A$10)</f>
        <v>0</v>
      </c>
      <c r="AQ5" s="3">
        <f>COUNTIF(C5:AG5,'Attendance Key '!$A$8) + COUNTIF(C5:AG5,'Attendance Key '!$A$9)*0.5</f>
        <v>0</v>
      </c>
      <c r="AR5" s="3">
        <f>COUNTIF(C5:AG5,'Attendance Key '!$A$13) + COUNTIF(C5:AG5,'Attendance Key '!$A$14)*0.5</f>
        <v>0</v>
      </c>
      <c r="AS5" s="3">
        <f>COUNTIF(C5:AG5,'Attendance Key '!$A$11) + COUNTIF(C5:AF5,'Attendance Key '!$A$12)*0.5</f>
        <v>0</v>
      </c>
      <c r="AT5" s="12">
        <f>COUNTIF(C5:AG5,'Attendance Key '!$A$16)</f>
        <v>9</v>
      </c>
      <c r="AU5" s="12">
        <f>COUNTIF(C5:AG5,'Attendance Key '!$A$17)</f>
        <v>0</v>
      </c>
      <c r="AV5" s="3">
        <f>COUNTIF(C5:AG5,'Attendance Key '!$A$18) + COUNTIF(C5:AG5,'Attendance Key '!$A$19)*0.5</f>
        <v>0</v>
      </c>
    </row>
    <row r="6" spans="1:50" ht="16.5" x14ac:dyDescent="0.55000000000000004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>AI6+AJ6</f>
        <v>15</v>
      </c>
      <c r="AI6" s="3">
        <f>COUNTA(C6:AG6)-AN6-AO6-AJ6-AP6-AQ6-AR6-AS6-AT6-AU6</f>
        <v>12</v>
      </c>
      <c r="AJ6" s="11">
        <f>COUNTIF(C6:AG6,'Attendance Key '!$A$7) + COUNTIF(C6:AG6,'Attendance Key '!$A$15)*0.5</f>
        <v>3</v>
      </c>
      <c r="AK6" s="11">
        <f t="shared" si="1"/>
        <v>21</v>
      </c>
      <c r="AL6" s="11">
        <f t="shared" si="2"/>
        <v>0</v>
      </c>
      <c r="AM6" s="28">
        <f t="shared" si="3"/>
        <v>0</v>
      </c>
      <c r="AN6" s="3">
        <f>COUNTIF(C6:AG6,'Attendance Key '!$A$3) + COUNTIF(C6:AG6,'Attendance Key '!$A$5)*0.5</f>
        <v>6</v>
      </c>
      <c r="AO6" s="12">
        <f>COUNTIF(C6:AG6,'Attendance Key '!$A$4) + COUNTIF(C6:AG6,'Attendance Key '!$A$6)*0.5</f>
        <v>0</v>
      </c>
      <c r="AP6" s="3">
        <f>COUNTIF(C6:AG6,'Attendance Key '!$A$10)</f>
        <v>0</v>
      </c>
      <c r="AQ6" s="3">
        <f>COUNTIF(C6:AG6,'Attendance Key '!$A$8) + COUNTIF(C6:AG6,'Attendance Key '!$A$9)*0.5</f>
        <v>0</v>
      </c>
      <c r="AR6" s="3">
        <f>COUNTIF(C6:AG6,'Attendance Key '!$A$13) + COUNTIF(C6:AG6,'Attendance Key '!$A$14)*0.5</f>
        <v>0</v>
      </c>
      <c r="AS6" s="3">
        <f>COUNTIF(C6:AG6,'Attendance Key '!$A$11) + COUNTIF(C6:AF6,'Attendance Key '!$A$12)*0.5</f>
        <v>0</v>
      </c>
      <c r="AT6" s="12">
        <f>COUNTIF(C6:AG6,'Attendance Key '!$A$16)</f>
        <v>9</v>
      </c>
      <c r="AU6" s="12">
        <f>COUNTIF(C6:AG6,'Attendance Key '!$A$17)</f>
        <v>0</v>
      </c>
      <c r="AV6" s="3">
        <f>COUNTIF(C6:AG6,'Attendance Key '!$A$18) + COUNTIF(C6:AG6,'Attendance Key '!$A$19)*0.5</f>
        <v>1</v>
      </c>
    </row>
    <row r="7" spans="1:50" ht="16.5" x14ac:dyDescent="0.55000000000000004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>AI7+AJ7</f>
        <v>21</v>
      </c>
      <c r="AI7" s="3">
        <f>COUNTA(C7:AG7)-AN7-AO7-AJ7-AP7-AQ7-AR7-AS7-AT7-AU7</f>
        <v>21</v>
      </c>
      <c r="AJ7" s="11">
        <f>COUNTIF(C7:AG7,'Attendance Key '!$A$7) + COUNTIF(C7:AG7,'Attendance Key '!$A$15)*0.5</f>
        <v>0</v>
      </c>
      <c r="AK7" s="11">
        <f t="shared" si="1"/>
        <v>21</v>
      </c>
      <c r="AL7" s="11">
        <f t="shared" si="2"/>
        <v>0</v>
      </c>
      <c r="AM7" s="28">
        <f t="shared" si="3"/>
        <v>0</v>
      </c>
      <c r="AN7" s="3">
        <f>COUNTIF(C7:AG7,'Attendance Key '!$A$3) + COUNTIF(C7:AG7,'Attendance Key '!$A$5)*0.5</f>
        <v>0</v>
      </c>
      <c r="AO7" s="12">
        <f>COUNTIF(C7:AG7,'Attendance Key '!$A$4) + COUNTIF(C7:AG7,'Attendance Key '!$A$6)*0.5</f>
        <v>0</v>
      </c>
      <c r="AP7" s="3">
        <f>COUNTIF(C7:AG7,'Attendance Key '!$A$10)</f>
        <v>0</v>
      </c>
      <c r="AQ7" s="3">
        <f>COUNTIF(C7:AG7,'Attendance Key '!$A$8) + COUNTIF(C7:AG7,'Attendance Key '!$A$9)*0.5</f>
        <v>0</v>
      </c>
      <c r="AR7" s="3">
        <f>COUNTIF(C7:AG7,'Attendance Key '!$A$13) + COUNTIF(C7:AG7,'Attendance Key '!$A$14)*0.5</f>
        <v>0</v>
      </c>
      <c r="AS7" s="3">
        <f>COUNTIF(C7:AG7,'Attendance Key '!$A$11) + COUNTIF(C7:AF7,'Attendance Key '!$A$12)*0.5</f>
        <v>0</v>
      </c>
      <c r="AT7" s="12">
        <f>COUNTIF(C7:AG7,'Attendance Key '!$A$16)</f>
        <v>9</v>
      </c>
      <c r="AU7" s="12">
        <f>COUNTIF(C7:AG7,'Attendance Key '!$A$17)</f>
        <v>0</v>
      </c>
      <c r="AV7" s="3">
        <f>COUNTIF(C7:AG7,'Attendance Key '!$A$18) + COUNTIF(C7:AG7,'Attendance Key '!$A$19)*0.5</f>
        <v>0</v>
      </c>
    </row>
    <row r="8" spans="1:50" ht="16.5" x14ac:dyDescent="0.55000000000000004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>AI8+AJ8</f>
        <v>20</v>
      </c>
      <c r="AI8" s="3">
        <f>COUNTA(C8:AG8)-AN8-AO8-AJ8-AP8-AQ8-AR8-AS8-AT8-AU8</f>
        <v>20</v>
      </c>
      <c r="AJ8" s="11">
        <f>COUNTIF(C8:AG8,'Attendance Key '!$A$7) + COUNTIF(C8:AG8,'Attendance Key '!$A$15)*0.5</f>
        <v>0</v>
      </c>
      <c r="AK8" s="11">
        <f t="shared" si="1"/>
        <v>21</v>
      </c>
      <c r="AL8" s="11">
        <f t="shared" si="2"/>
        <v>0</v>
      </c>
      <c r="AM8" s="28">
        <f t="shared" si="3"/>
        <v>0</v>
      </c>
      <c r="AN8" s="3">
        <f>COUNTIF(C8:AG8,'Attendance Key '!$A$3) + COUNTIF(C8:AG8,'Attendance Key '!$A$5)*0.5</f>
        <v>1</v>
      </c>
      <c r="AO8" s="12">
        <f>COUNTIF(C8:AG8,'Attendance Key '!$A$4) + COUNTIF(C8:AG8,'Attendance Key '!$A$6)*0.5</f>
        <v>0</v>
      </c>
      <c r="AP8" s="3">
        <f>COUNTIF(C8:AG8,'Attendance Key '!$A$10)</f>
        <v>0</v>
      </c>
      <c r="AQ8" s="3">
        <f>COUNTIF(C8:AG8,'Attendance Key '!$A$8) + COUNTIF(C8:AG8,'Attendance Key '!$A$9)*0.5</f>
        <v>0</v>
      </c>
      <c r="AR8" s="3">
        <f>COUNTIF(C8:AG8,'Attendance Key '!$A$13) + COUNTIF(C8:AG8,'Attendance Key '!$A$14)*0.5</f>
        <v>0</v>
      </c>
      <c r="AS8" s="3">
        <f>COUNTIF(C8:AG8,'Attendance Key '!$A$11) + COUNTIF(C8:AF8,'Attendance Key '!$A$12)*0.5</f>
        <v>0</v>
      </c>
      <c r="AT8" s="12">
        <f>COUNTIF(C8:AG8,'Attendance Key '!$A$16)</f>
        <v>9</v>
      </c>
      <c r="AU8" s="12">
        <f>COUNTIF(C8:AG8,'Attendance Key '!$A$17)</f>
        <v>0</v>
      </c>
      <c r="AV8" s="3">
        <f>COUNTIF(C8:AG8,'Attendance Key '!$A$18) + COUNTIF(C8:AG8,'Attendance Key '!$A$19)*0.5</f>
        <v>0</v>
      </c>
    </row>
    <row r="9" spans="1:50" ht="16.5" x14ac:dyDescent="0.55000000000000004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>AI9+AJ9</f>
        <v>21</v>
      </c>
      <c r="AI9" s="3">
        <f>COUNTA(C9:AG9)-AN9-AO9-AJ9-AP9-AQ9-AR9-AS9-AT9-AU9</f>
        <v>21</v>
      </c>
      <c r="AJ9" s="11">
        <f>COUNTIF(C9:AG9,'Attendance Key '!$A$7) + COUNTIF(C9:AG9,'Attendance Key '!$A$15)*0.5</f>
        <v>0</v>
      </c>
      <c r="AK9" s="11">
        <f t="shared" si="1"/>
        <v>21</v>
      </c>
      <c r="AL9" s="11">
        <f t="shared" si="2"/>
        <v>0</v>
      </c>
      <c r="AM9" s="28">
        <f t="shared" si="3"/>
        <v>0</v>
      </c>
      <c r="AN9" s="3">
        <f>COUNTIF(C9:AG9,'Attendance Key '!$A$3) + COUNTIF(C9:AG9,'Attendance Key '!$A$5)*0.5</f>
        <v>0</v>
      </c>
      <c r="AO9" s="12">
        <f>COUNTIF(C9:AG9,'Attendance Key '!$A$4) + COUNTIF(C9:AG9,'Attendance Key '!$A$6)*0.5</f>
        <v>0</v>
      </c>
      <c r="AP9" s="3">
        <f>COUNTIF(C9:AG9,'Attendance Key '!$A$10)</f>
        <v>0</v>
      </c>
      <c r="AQ9" s="3">
        <f>COUNTIF(C9:AG9,'Attendance Key '!$A$8) + COUNTIF(C9:AG9,'Attendance Key '!$A$9)*0.5</f>
        <v>0</v>
      </c>
      <c r="AR9" s="3">
        <f>COUNTIF(C9:AG9,'Attendance Key '!$A$13) + COUNTIF(C9:AG9,'Attendance Key '!$A$14)*0.5</f>
        <v>0</v>
      </c>
      <c r="AS9" s="3">
        <f>COUNTIF(C9:AG9,'Attendance Key '!$A$11) + COUNTIF(C9:AF9,'Attendance Key '!$A$12)*0.5</f>
        <v>0</v>
      </c>
      <c r="AT9" s="12">
        <f>COUNTIF(C9:AG9,'Attendance Key '!$A$16)</f>
        <v>9</v>
      </c>
      <c r="AU9" s="12">
        <f>COUNTIF(C9:AG9,'Attendance Key '!$A$17)</f>
        <v>0</v>
      </c>
      <c r="AV9" s="3">
        <f>COUNTIF(C9:AG9,'Attendance Key '!$A$18) + COUNTIF(C9:AG9,'Attendance Key '!$A$19)*0.5</f>
        <v>0</v>
      </c>
    </row>
    <row r="10" spans="1:50" ht="16.5" x14ac:dyDescent="0.55000000000000004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>AI10+AJ10</f>
        <v>18</v>
      </c>
      <c r="AI10" s="3">
        <f>COUNTA(C10:AG10)-AN10-AO10-AJ10-AP10-AQ10-AR10-AS10-AT10-AU10</f>
        <v>18</v>
      </c>
      <c r="AJ10" s="11">
        <f>COUNTIF(C10:AG10,'Attendance Key '!$A$7) + COUNTIF(C10:AG10,'Attendance Key '!$A$15)*0.5</f>
        <v>0</v>
      </c>
      <c r="AK10" s="11">
        <f t="shared" si="1"/>
        <v>21</v>
      </c>
      <c r="AL10" s="11">
        <f t="shared" si="2"/>
        <v>0</v>
      </c>
      <c r="AM10" s="28">
        <f t="shared" si="3"/>
        <v>0</v>
      </c>
      <c r="AN10" s="3">
        <f>COUNTIF(C10:AG10,'Attendance Key '!$A$3) + COUNTIF(C10:AG10,'Attendance Key '!$A$5)*0.5</f>
        <v>3</v>
      </c>
      <c r="AO10" s="12">
        <f>COUNTIF(C10:AG10,'Attendance Key '!$A$4) + COUNTIF(C10:AG10,'Attendance Key '!$A$6)*0.5</f>
        <v>0</v>
      </c>
      <c r="AP10" s="3">
        <f>COUNTIF(C10:AG10,'Attendance Key '!$A$10)</f>
        <v>0</v>
      </c>
      <c r="AQ10" s="3">
        <f>COUNTIF(C10:AG10,'Attendance Key '!$A$8) + COUNTIF(C10:AG10,'Attendance Key '!$A$9)*0.5</f>
        <v>0</v>
      </c>
      <c r="AR10" s="3">
        <f>COUNTIF(C10:AG10,'Attendance Key '!$A$13) + COUNTIF(C10:AG10,'Attendance Key '!$A$14)*0.5</f>
        <v>0</v>
      </c>
      <c r="AS10" s="3">
        <f>COUNTIF(C10:AG10,'Attendance Key '!$A$11) + COUNTIF(C10:AF10,'Attendance Key '!$A$12)*0.5</f>
        <v>0</v>
      </c>
      <c r="AT10" s="12">
        <f>COUNTIF(C10:AG10,'Attendance Key '!$A$16)</f>
        <v>9</v>
      </c>
      <c r="AU10" s="12">
        <f>COUNTIF(C10:AG10,'Attendance Key '!$A$17)</f>
        <v>0</v>
      </c>
      <c r="AV10" s="3">
        <f>COUNTIF(C10:AG10,'Attendance Key '!$A$18) + COUNTIF(C10:AG10,'Attendance Key '!$A$19)*0.5</f>
        <v>0</v>
      </c>
    </row>
    <row r="11" spans="1:50" ht="16.5" x14ac:dyDescent="0.55000000000000004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>AI11+AJ11</f>
        <v>15.5</v>
      </c>
      <c r="AI11" s="3">
        <f>COUNTA(C11:AG11)-AN11-AO11-AJ11-AP11-AQ11-AR11-AS11-AT11-AU11</f>
        <v>15.5</v>
      </c>
      <c r="AJ11" s="11">
        <f>COUNTIF(C11:AG11,'Attendance Key '!$A$7) + COUNTIF(C11:AG11,'Attendance Key '!$A$15)*0.5</f>
        <v>0</v>
      </c>
      <c r="AK11" s="11">
        <f t="shared" si="1"/>
        <v>21</v>
      </c>
      <c r="AL11" s="11">
        <f t="shared" si="2"/>
        <v>1</v>
      </c>
      <c r="AM11" s="28">
        <f t="shared" si="3"/>
        <v>4.7619047619047616E-2</v>
      </c>
      <c r="AN11" s="3">
        <f>COUNTIF(C11:AG11,'Attendance Key '!$A$3) + COUNTIF(C11:AG11,'Attendance Key '!$A$5)*0.5</f>
        <v>4.5</v>
      </c>
      <c r="AO11" s="12">
        <f>COUNTIF(C11:AG11,'Attendance Key '!$A$4) + COUNTIF(C11:AG11,'Attendance Key '!$A$6)*0.5</f>
        <v>1</v>
      </c>
      <c r="AP11" s="3">
        <f>COUNTIF(C11:AG11,'Attendance Key '!$A$10)</f>
        <v>0</v>
      </c>
      <c r="AQ11" s="3">
        <f>COUNTIF(C11:AG11,'Attendance Key '!$A$8) + COUNTIF(C11:AG11,'Attendance Key '!$A$9)*0.5</f>
        <v>0</v>
      </c>
      <c r="AR11" s="3">
        <f>COUNTIF(C11:AG11,'Attendance Key '!$A$13) + COUNTIF(C11:AG11,'Attendance Key '!$A$14)*0.5</f>
        <v>0</v>
      </c>
      <c r="AS11" s="3">
        <f>COUNTIF(C11:AG11,'Attendance Key '!$A$11) + COUNTIF(C11:AF11,'Attendance Key '!$A$12)*0.5</f>
        <v>0</v>
      </c>
      <c r="AT11" s="12">
        <f>COUNTIF(C11:AG11,'Attendance Key '!$A$16)</f>
        <v>9</v>
      </c>
      <c r="AU11" s="12">
        <f>COUNTIF(C11:AG11,'Attendance Key '!$A$17)</f>
        <v>0</v>
      </c>
      <c r="AV11" s="3">
        <f>COUNTIF(C11:AG11,'Attendance Key '!$A$18) + COUNTIF(C11:AG11,'Attendance Key '!$A$19)*0.5</f>
        <v>0</v>
      </c>
    </row>
    <row r="12" spans="1:50" ht="16.5" x14ac:dyDescent="0.55000000000000004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>AI12+AJ12</f>
        <v>20</v>
      </c>
      <c r="AI12" s="3">
        <f>COUNTA(C12:AG12)-AN12-AO12-AJ12-AP12-AQ12-AR12-AS12-AT12-AU12</f>
        <v>19</v>
      </c>
      <c r="AJ12" s="11">
        <f>COUNTIF(C12:AG12,'Attendance Key '!$A$7) + COUNTIF(C12:AG12,'Attendance Key '!$A$15)*0.5</f>
        <v>1</v>
      </c>
      <c r="AK12" s="11">
        <f t="shared" si="1"/>
        <v>21</v>
      </c>
      <c r="AL12" s="11">
        <f t="shared" si="2"/>
        <v>0</v>
      </c>
      <c r="AM12" s="28">
        <f t="shared" si="3"/>
        <v>0</v>
      </c>
      <c r="AN12" s="3">
        <f>COUNTIF(C12:AG12,'Attendance Key '!$A$3) + COUNTIF(C12:AG12,'Attendance Key '!$A$5)*0.5</f>
        <v>1</v>
      </c>
      <c r="AO12" s="12">
        <f>COUNTIF(C12:AG12,'Attendance Key '!$A$4) + COUNTIF(C12:AG12,'Attendance Key '!$A$6)*0.5</f>
        <v>0</v>
      </c>
      <c r="AP12" s="3">
        <f>COUNTIF(C12:AG12,'Attendance Key '!$A$10)</f>
        <v>0</v>
      </c>
      <c r="AQ12" s="3">
        <f>COUNTIF(C12:AG12,'Attendance Key '!$A$8) + COUNTIF(C12:AG12,'Attendance Key '!$A$9)*0.5</f>
        <v>0</v>
      </c>
      <c r="AR12" s="3">
        <f>COUNTIF(C12:AG12,'Attendance Key '!$A$13) + COUNTIF(C12:AG12,'Attendance Key '!$A$14)*0.5</f>
        <v>0</v>
      </c>
      <c r="AS12" s="3">
        <f>COUNTIF(C12:AG12,'Attendance Key '!$A$11) + COUNTIF(C12:AF12,'Attendance Key '!$A$12)*0.5</f>
        <v>0</v>
      </c>
      <c r="AT12" s="12">
        <f>COUNTIF(C12:AG12,'Attendance Key '!$A$16)</f>
        <v>9</v>
      </c>
      <c r="AU12" s="12">
        <f>COUNTIF(C12:AG12,'Attendance Key '!$A$17)</f>
        <v>0</v>
      </c>
      <c r="AV12" s="3">
        <f>COUNTIF(C12:AG12,'Attendance Key '!$A$18) + COUNTIF(C12:AG12,'Attendance Key '!$A$19)*0.5</f>
        <v>1</v>
      </c>
    </row>
    <row r="13" spans="1:50" ht="16.5" x14ac:dyDescent="0.55000000000000004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>AI13+AJ13</f>
        <v>21</v>
      </c>
      <c r="AI13" s="3">
        <f>COUNTA(C13:AG13)-AN13-AO13-AJ13-AP13-AQ13-AR13-AS13-AT13-AU13</f>
        <v>21</v>
      </c>
      <c r="AJ13" s="11">
        <f>COUNTIF(C13:AG13,'Attendance Key '!$A$7) + COUNTIF(C13:AG13,'Attendance Key '!$A$15)*0.5</f>
        <v>0</v>
      </c>
      <c r="AK13" s="11">
        <f t="shared" si="1"/>
        <v>21</v>
      </c>
      <c r="AL13" s="11">
        <f t="shared" si="2"/>
        <v>0</v>
      </c>
      <c r="AM13" s="28">
        <f t="shared" si="3"/>
        <v>0</v>
      </c>
      <c r="AN13" s="3">
        <f>COUNTIF(C13:AG13,'Attendance Key '!$A$3) + COUNTIF(C13:AG13,'Attendance Key '!$A$5)*0.5</f>
        <v>0</v>
      </c>
      <c r="AO13" s="12">
        <f>COUNTIF(C13:AG13,'Attendance Key '!$A$4) + COUNTIF(C13:AG13,'Attendance Key '!$A$6)*0.5</f>
        <v>0</v>
      </c>
      <c r="AP13" s="3">
        <f>COUNTIF(C13:AG13,'Attendance Key '!$A$10)</f>
        <v>0</v>
      </c>
      <c r="AQ13" s="3">
        <f>COUNTIF(C13:AG13,'Attendance Key '!$A$8) + COUNTIF(C13:AG13,'Attendance Key '!$A$9)*0.5</f>
        <v>0</v>
      </c>
      <c r="AR13" s="3">
        <f>COUNTIF(C13:AG13,'Attendance Key '!$A$13) + COUNTIF(C13:AG13,'Attendance Key '!$A$14)*0.5</f>
        <v>0</v>
      </c>
      <c r="AS13" s="3">
        <f>COUNTIF(C13:AG13,'Attendance Key '!$A$11) + COUNTIF(C13:AF13,'Attendance Key '!$A$12)*0.5</f>
        <v>0</v>
      </c>
      <c r="AT13" s="12">
        <f>COUNTIF(C13:AG13,'Attendance Key '!$A$16)</f>
        <v>9</v>
      </c>
      <c r="AU13" s="12">
        <f>COUNTIF(C13:AG13,'Attendance Key '!$A$17)</f>
        <v>0</v>
      </c>
      <c r="AV13" s="3">
        <f>COUNTIF(C13:AG13,'Attendance Key '!$A$18) + COUNTIF(C13:AG13,'Attendance Key '!$A$19)*0.5</f>
        <v>0</v>
      </c>
    </row>
    <row r="14" spans="1:50" ht="16.5" x14ac:dyDescent="0.55000000000000004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>AI14+AJ14</f>
        <v>21</v>
      </c>
      <c r="AI14" s="3">
        <f>COUNTA(C14:AG14)-AN14-AO14-AJ14-AP14-AQ14-AR14-AS14-AT14-AU14</f>
        <v>20</v>
      </c>
      <c r="AJ14" s="11">
        <f>COUNTIF(C14:AG14,'Attendance Key '!$A$7) + COUNTIF(C14:AG14,'Attendance Key '!$A$15)*0.5</f>
        <v>1</v>
      </c>
      <c r="AK14" s="11">
        <f t="shared" si="1"/>
        <v>21</v>
      </c>
      <c r="AL14" s="11">
        <f t="shared" si="2"/>
        <v>0</v>
      </c>
      <c r="AM14" s="28">
        <f t="shared" si="3"/>
        <v>0</v>
      </c>
      <c r="AN14" s="3">
        <f>COUNTIF(C14:AG14,'Attendance Key '!$A$3) + COUNTIF(C14:AG14,'Attendance Key '!$A$5)*0.5</f>
        <v>0</v>
      </c>
      <c r="AO14" s="12">
        <f>COUNTIF(C14:AG14,'Attendance Key '!$A$4) + COUNTIF(C14:AG14,'Attendance Key '!$A$6)*0.5</f>
        <v>0</v>
      </c>
      <c r="AP14" s="3">
        <f>COUNTIF(C14:AG14,'Attendance Key '!$A$10)</f>
        <v>0</v>
      </c>
      <c r="AQ14" s="3">
        <f>COUNTIF(C14:AG14,'Attendance Key '!$A$8) + COUNTIF(C14:AG14,'Attendance Key '!$A$9)*0.5</f>
        <v>0</v>
      </c>
      <c r="AR14" s="3">
        <f>COUNTIF(C14:AG14,'Attendance Key '!$A$13) + COUNTIF(C14:AG14,'Attendance Key '!$A$14)*0.5</f>
        <v>0</v>
      </c>
      <c r="AS14" s="3">
        <f>COUNTIF(C14:AG14,'Attendance Key '!$A$11) + COUNTIF(C14:AF14,'Attendance Key '!$A$12)*0.5</f>
        <v>0</v>
      </c>
      <c r="AT14" s="12">
        <f>COUNTIF(C14:AG14,'Attendance Key '!$A$16)</f>
        <v>9</v>
      </c>
      <c r="AU14" s="12">
        <f>COUNTIF(C14:AG14,'Attendance Key '!$A$17)</f>
        <v>0</v>
      </c>
      <c r="AV14" s="3">
        <f>COUNTIF(C14:AG14,'Attendance Key '!$A$18) + COUNTIF(C14:AG14,'Attendance Key '!$A$19)*0.5</f>
        <v>0</v>
      </c>
    </row>
    <row r="15" spans="1:50" ht="16.5" x14ac:dyDescent="0.55000000000000004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>AI15+AJ15</f>
        <v>20</v>
      </c>
      <c r="AI15" s="3">
        <f>COUNTA(C15:AG15)-AN15-AO15-AJ15-AP15-AQ15-AR15-AS15-AT15-AU15</f>
        <v>18</v>
      </c>
      <c r="AJ15" s="11">
        <f>COUNTIF(C15:AG15,'Attendance Key '!$A$7) + COUNTIF(C15:AG15,'Attendance Key '!$A$15)*0.5</f>
        <v>2</v>
      </c>
      <c r="AK15" s="11">
        <f t="shared" si="1"/>
        <v>21</v>
      </c>
      <c r="AL15" s="11">
        <f t="shared" si="2"/>
        <v>0</v>
      </c>
      <c r="AM15" s="28">
        <f t="shared" si="3"/>
        <v>0</v>
      </c>
      <c r="AN15" s="3">
        <f>COUNTIF(C15:AG15,'Attendance Key '!$A$3) + COUNTIF(C15:AG15,'Attendance Key '!$A$5)*0.5</f>
        <v>1</v>
      </c>
      <c r="AO15" s="12">
        <f>COUNTIF(C15:AG15,'Attendance Key '!$A$4) + COUNTIF(C15:AG15,'Attendance Key '!$A$6)*0.5</f>
        <v>0</v>
      </c>
      <c r="AP15" s="3">
        <f>COUNTIF(C15:AG15,'Attendance Key '!$A$10)</f>
        <v>0</v>
      </c>
      <c r="AQ15" s="3">
        <f>COUNTIF(C15:AG15,'Attendance Key '!$A$8) + COUNTIF(C15:AG15,'Attendance Key '!$A$9)*0.5</f>
        <v>0</v>
      </c>
      <c r="AR15" s="3">
        <f>COUNTIF(C15:AG15,'Attendance Key '!$A$13) + COUNTIF(C15:AG15,'Attendance Key '!$A$14)*0.5</f>
        <v>0</v>
      </c>
      <c r="AS15" s="3">
        <f>COUNTIF(C15:AG15,'Attendance Key '!$A$11) + COUNTIF(C15:AF15,'Attendance Key '!$A$12)*0.5</f>
        <v>0</v>
      </c>
      <c r="AT15" s="12">
        <f>COUNTIF(C15:AG15,'Attendance Key '!$A$16)</f>
        <v>9</v>
      </c>
      <c r="AU15" s="12">
        <f>COUNTIF(C15:AG15,'Attendance Key '!$A$17)</f>
        <v>0</v>
      </c>
      <c r="AV15" s="3">
        <f>COUNTIF(C15:AG15,'Attendance Key '!$A$18) + COUNTIF(C15:AG15,'Attendance Key '!$A$19)*0.5</f>
        <v>0</v>
      </c>
    </row>
    <row r="16" spans="1:50" ht="16.5" x14ac:dyDescent="0.55000000000000004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>AI16+AJ16</f>
        <v>20.5</v>
      </c>
      <c r="AI16" s="3">
        <f>COUNTA(C16:AG16)-AN16-AO16-AJ16-AP16-AQ16-AR16-AS16-AT16-AU16</f>
        <v>19.5</v>
      </c>
      <c r="AJ16" s="11">
        <f>COUNTIF(C16:AG16,'Attendance Key '!$A$7) + COUNTIF(C16:AG16,'Attendance Key '!$A$15)*0.5</f>
        <v>1</v>
      </c>
      <c r="AK16" s="11">
        <f t="shared" si="1"/>
        <v>21</v>
      </c>
      <c r="AL16" s="11">
        <f t="shared" si="2"/>
        <v>0</v>
      </c>
      <c r="AM16" s="28">
        <f t="shared" si="3"/>
        <v>0</v>
      </c>
      <c r="AN16" s="3">
        <f>COUNTIF(C16:AG16,'Attendance Key '!$A$3) + COUNTIF(C16:AG16,'Attendance Key '!$A$5)*0.5</f>
        <v>0</v>
      </c>
      <c r="AO16" s="12">
        <f>COUNTIF(C16:AG16,'Attendance Key '!$A$4) + COUNTIF(C16:AG16,'Attendance Key '!$A$6)*0.5</f>
        <v>0.5</v>
      </c>
      <c r="AP16" s="3">
        <f>COUNTIF(C16:AG16,'Attendance Key '!$A$10)</f>
        <v>0</v>
      </c>
      <c r="AQ16" s="3">
        <f>COUNTIF(C16:AG16,'Attendance Key '!$A$8) + COUNTIF(C16:AG16,'Attendance Key '!$A$9)*0.5</f>
        <v>0</v>
      </c>
      <c r="AR16" s="3">
        <f>COUNTIF(C16:AG16,'Attendance Key '!$A$13) + COUNTIF(C16:AG16,'Attendance Key '!$A$14)*0.5</f>
        <v>0</v>
      </c>
      <c r="AS16" s="3">
        <f>COUNTIF(C16:AG16,'Attendance Key '!$A$11) + COUNTIF(C16:AF16,'Attendance Key '!$A$12)*0.5</f>
        <v>0</v>
      </c>
      <c r="AT16" s="12">
        <f>COUNTIF(C16:AG16,'Attendance Key '!$A$16)</f>
        <v>9</v>
      </c>
      <c r="AU16" s="12">
        <f>COUNTIF(C16:AG16,'Attendance Key '!$A$17)</f>
        <v>0</v>
      </c>
      <c r="AV16" s="3">
        <f>COUNTIF(C16:AG16,'Attendance Key '!$A$18) + COUNTIF(C16:AG16,'Attendance Key '!$A$19)*0.5</f>
        <v>0</v>
      </c>
    </row>
    <row r="17" spans="1:48" ht="16.5" x14ac:dyDescent="0.55000000000000004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>AI17+AJ17</f>
        <v>20</v>
      </c>
      <c r="AI17" s="3">
        <f>COUNTA(C17:AG17)-AN17-AO17-AJ17-AP17-AQ17-AR17-AS17-AT17-AU17</f>
        <v>19.5</v>
      </c>
      <c r="AJ17" s="11">
        <f>COUNTIF(C17:AG17,'Attendance Key '!$A$7) + COUNTIF(C17:AG17,'Attendance Key '!$A$15)*0.5</f>
        <v>0.5</v>
      </c>
      <c r="AK17" s="11">
        <f t="shared" si="1"/>
        <v>21</v>
      </c>
      <c r="AL17" s="11">
        <f t="shared" si="2"/>
        <v>0</v>
      </c>
      <c r="AM17" s="28">
        <f t="shared" si="3"/>
        <v>0</v>
      </c>
      <c r="AN17" s="3">
        <f>COUNTIF(C17:AG17,'Attendance Key '!$A$3) + COUNTIF(C17:AG17,'Attendance Key '!$A$5)*0.5</f>
        <v>1</v>
      </c>
      <c r="AO17" s="12">
        <f>COUNTIF(C17:AG17,'Attendance Key '!$A$4) + COUNTIF(C17:AG17,'Attendance Key '!$A$6)*0.5</f>
        <v>0</v>
      </c>
      <c r="AP17" s="3">
        <f>COUNTIF(C17:AG17,'Attendance Key '!$A$10)</f>
        <v>0</v>
      </c>
      <c r="AQ17" s="3">
        <f>COUNTIF(C17:AG17,'Attendance Key '!$A$8) + COUNTIF(C17:AG17,'Attendance Key '!$A$9)*0.5</f>
        <v>0</v>
      </c>
      <c r="AR17" s="3">
        <f>COUNTIF(C17:AG17,'Attendance Key '!$A$13) + COUNTIF(C17:AG17,'Attendance Key '!$A$14)*0.5</f>
        <v>0</v>
      </c>
      <c r="AS17" s="3">
        <f>COUNTIF(C17:AG17,'Attendance Key '!$A$11) + COUNTIF(C17:AF17,'Attendance Key '!$A$12)*0.5</f>
        <v>0</v>
      </c>
      <c r="AT17" s="12">
        <f>COUNTIF(C17:AG17,'Attendance Key '!$A$16)</f>
        <v>9</v>
      </c>
      <c r="AU17" s="12">
        <f>COUNTIF(C17:AG17,'Attendance Key '!$A$17)</f>
        <v>0</v>
      </c>
      <c r="AV17" s="3">
        <f>COUNTIF(C17:AG17,'Attendance Key '!$A$18) + COUNTIF(C17:AG17,'Attendance Key '!$A$19)*0.5</f>
        <v>0.5</v>
      </c>
    </row>
    <row r="18" spans="1:48" ht="16.5" x14ac:dyDescent="0.55000000000000004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>AI18+AJ18</f>
        <v>20.5</v>
      </c>
      <c r="AI18" s="3">
        <f>COUNTA(C18:AG18)-AN18-AO18-AJ18-AP18-AQ18-AR18-AS18-AT18-AU18</f>
        <v>20.5</v>
      </c>
      <c r="AJ18" s="11">
        <f>COUNTIF(C18:AG18,'Attendance Key '!$A$7) + COUNTIF(C18:AG18,'Attendance Key '!$A$15)*0.5</f>
        <v>0</v>
      </c>
      <c r="AK18" s="11">
        <f t="shared" si="1"/>
        <v>21</v>
      </c>
      <c r="AL18" s="11">
        <f t="shared" si="2"/>
        <v>0</v>
      </c>
      <c r="AM18" s="28">
        <f t="shared" si="3"/>
        <v>0</v>
      </c>
      <c r="AN18" s="3">
        <f>COUNTIF(C18:AG18,'Attendance Key '!$A$3) + COUNTIF(C18:AG18,'Attendance Key '!$A$5)*0.5</f>
        <v>0.5</v>
      </c>
      <c r="AO18" s="12">
        <f>COUNTIF(C18:AG18,'Attendance Key '!$A$4) + COUNTIF(C18:AG18,'Attendance Key '!$A$6)*0.5</f>
        <v>0</v>
      </c>
      <c r="AP18" s="3">
        <f>COUNTIF(C18:AG18,'Attendance Key '!$A$10)</f>
        <v>0</v>
      </c>
      <c r="AQ18" s="3">
        <f>COUNTIF(C18:AG18,'Attendance Key '!$A$8) + COUNTIF(C18:AG18,'Attendance Key '!$A$9)*0.5</f>
        <v>0</v>
      </c>
      <c r="AR18" s="3">
        <f>COUNTIF(C18:AG18,'Attendance Key '!$A$13) + COUNTIF(C18:AG18,'Attendance Key '!$A$14)*0.5</f>
        <v>0</v>
      </c>
      <c r="AS18" s="3">
        <f>COUNTIF(C18:AG18,'Attendance Key '!$A$11) + COUNTIF(C18:AF18,'Attendance Key '!$A$12)*0.5</f>
        <v>0</v>
      </c>
      <c r="AT18" s="12">
        <f>COUNTIF(C18:AG18,'Attendance Key '!$A$16)</f>
        <v>9</v>
      </c>
      <c r="AU18" s="12">
        <f>COUNTIF(C18:AG18,'Attendance Key '!$A$17)</f>
        <v>0</v>
      </c>
      <c r="AV18" s="3">
        <f>COUNTIF(C18:AG18,'Attendance Key '!$A$18) + COUNTIF(C18:AG18,'Attendance Key '!$A$19)*0.5</f>
        <v>0</v>
      </c>
    </row>
    <row r="19" spans="1:48" ht="16.5" x14ac:dyDescent="0.55000000000000004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>AI19+AJ19</f>
        <v>19</v>
      </c>
      <c r="AI19" s="3">
        <f>COUNTA(C19:AG19)-AN19-AO19-AJ19-AP19-AQ19-AR19-AS19-AT19-AU19</f>
        <v>19</v>
      </c>
      <c r="AJ19" s="11">
        <f>COUNTIF(C19:AG19,'Attendance Key '!$A$7) + COUNTIF(C19:AG19,'Attendance Key '!$A$15)*0.5</f>
        <v>0</v>
      </c>
      <c r="AK19" s="11">
        <f t="shared" si="1"/>
        <v>21</v>
      </c>
      <c r="AL19" s="11">
        <f t="shared" si="2"/>
        <v>2</v>
      </c>
      <c r="AM19" s="28">
        <f t="shared" si="3"/>
        <v>9.5238095238095233E-2</v>
      </c>
      <c r="AN19" s="3">
        <f>COUNTIF(C19:AG19,'Attendance Key '!$A$3) + COUNTIF(C19:AG19,'Attendance Key '!$A$5)*0.5</f>
        <v>0</v>
      </c>
      <c r="AO19" s="12">
        <f>COUNTIF(C19:AG19,'Attendance Key '!$A$4) + COUNTIF(C19:AG19,'Attendance Key '!$A$6)*0.5</f>
        <v>2</v>
      </c>
      <c r="AP19" s="3">
        <f>COUNTIF(C19:AG19,'Attendance Key '!$A$10)</f>
        <v>0</v>
      </c>
      <c r="AQ19" s="3">
        <f>COUNTIF(C19:AG19,'Attendance Key '!$A$8) + COUNTIF(C19:AG19,'Attendance Key '!$A$9)*0.5</f>
        <v>0</v>
      </c>
      <c r="AR19" s="3">
        <f>COUNTIF(C19:AG19,'Attendance Key '!$A$13) + COUNTIF(C19:AG19,'Attendance Key '!$A$14)*0.5</f>
        <v>0</v>
      </c>
      <c r="AS19" s="3">
        <f>COUNTIF(C19:AG19,'Attendance Key '!$A$11) + COUNTIF(C19:AF19,'Attendance Key '!$A$12)*0.5</f>
        <v>0</v>
      </c>
      <c r="AT19" s="12">
        <f>COUNTIF(C19:AG19,'Attendance Key '!$A$16)</f>
        <v>9</v>
      </c>
      <c r="AU19" s="12">
        <f>COUNTIF(C19:AG19,'Attendance Key '!$A$17)</f>
        <v>0</v>
      </c>
      <c r="AV19" s="3">
        <f>COUNTIF(C19:AG19,'Attendance Key '!$A$18) + COUNTIF(C19:AG19,'Attendance Key '!$A$19)*0.5</f>
        <v>0</v>
      </c>
    </row>
    <row r="20" spans="1:48" ht="16.5" x14ac:dyDescent="0.55000000000000004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>AI20+AJ20</f>
        <v>15</v>
      </c>
      <c r="AI20" s="3">
        <f>COUNTA(C20:AG20)-AN20-AO20-AJ20-AP20-AQ20-AR20-AS20-AT20-AU20</f>
        <v>14</v>
      </c>
      <c r="AJ20" s="11">
        <f>COUNTIF(C20:AG20,'Attendance Key '!$A$7) + COUNTIF(C20:AG20,'Attendance Key '!$A$15)*0.5</f>
        <v>1</v>
      </c>
      <c r="AK20" s="11">
        <f t="shared" si="1"/>
        <v>21</v>
      </c>
      <c r="AL20" s="11">
        <f t="shared" si="2"/>
        <v>0</v>
      </c>
      <c r="AM20" s="28">
        <f t="shared" si="3"/>
        <v>0</v>
      </c>
      <c r="AN20" s="3">
        <f>COUNTIF(C20:AG20,'Attendance Key '!$A$3) + COUNTIF(C20:AG20,'Attendance Key '!$A$5)*0.5</f>
        <v>6</v>
      </c>
      <c r="AO20" s="12">
        <f>COUNTIF(C20:AG20,'Attendance Key '!$A$4) + COUNTIF(C20:AG20,'Attendance Key '!$A$6)*0.5</f>
        <v>0</v>
      </c>
      <c r="AP20" s="3">
        <f>COUNTIF(C20:AG20,'Attendance Key '!$A$10)</f>
        <v>0</v>
      </c>
      <c r="AQ20" s="3">
        <f>COUNTIF(C20:AG20,'Attendance Key '!$A$8) + COUNTIF(C20:AG20,'Attendance Key '!$A$9)*0.5</f>
        <v>0</v>
      </c>
      <c r="AR20" s="3">
        <f>COUNTIF(C20:AG20,'Attendance Key '!$A$13) + COUNTIF(C20:AG20,'Attendance Key '!$A$14)*0.5</f>
        <v>0</v>
      </c>
      <c r="AS20" s="3">
        <f>COUNTIF(C20:AG20,'Attendance Key '!$A$11) + COUNTIF(C20:AF20,'Attendance Key '!$A$12)*0.5</f>
        <v>0</v>
      </c>
      <c r="AT20" s="12">
        <f>COUNTIF(C20:AG20,'Attendance Key '!$A$16)</f>
        <v>9</v>
      </c>
      <c r="AU20" s="12">
        <f>COUNTIF(C20:AG20,'Attendance Key '!$A$17)</f>
        <v>0</v>
      </c>
      <c r="AV20" s="3">
        <f>COUNTIF(C20:AG20,'Attendance Key '!$A$18) + COUNTIF(C20:AG20,'Attendance Key '!$A$19)*0.5</f>
        <v>0</v>
      </c>
    </row>
    <row r="21" spans="1:48" ht="16.5" x14ac:dyDescent="0.55000000000000004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>AI21+AJ21</f>
        <v>20</v>
      </c>
      <c r="AI21" s="3">
        <f>COUNTA(C21:AG21)-AN21-AO21-AJ21-AP21-AQ21-AR21-AS21-AT21-AU21</f>
        <v>20</v>
      </c>
      <c r="AJ21" s="11">
        <f>COUNTIF(C21:AG21,'Attendance Key '!$A$7) + COUNTIF(C21:AG21,'Attendance Key '!$A$15)*0.5</f>
        <v>0</v>
      </c>
      <c r="AK21" s="11">
        <f t="shared" si="1"/>
        <v>21</v>
      </c>
      <c r="AL21" s="11">
        <f t="shared" si="2"/>
        <v>0</v>
      </c>
      <c r="AM21" s="28">
        <f t="shared" si="3"/>
        <v>0</v>
      </c>
      <c r="AN21" s="3">
        <f>COUNTIF(C21:AG21,'Attendance Key '!$A$3) + COUNTIF(C21:AG21,'Attendance Key '!$A$5)*0.5</f>
        <v>1</v>
      </c>
      <c r="AO21" s="12">
        <f>COUNTIF(C21:AG21,'Attendance Key '!$A$4) + COUNTIF(C21:AG21,'Attendance Key '!$A$6)*0.5</f>
        <v>0</v>
      </c>
      <c r="AP21" s="3">
        <f>COUNTIF(C21:AG21,'Attendance Key '!$A$10)</f>
        <v>0</v>
      </c>
      <c r="AQ21" s="3">
        <f>COUNTIF(C21:AG21,'Attendance Key '!$A$8) + COUNTIF(C21:AG21,'Attendance Key '!$A$9)*0.5</f>
        <v>0</v>
      </c>
      <c r="AR21" s="3">
        <f>COUNTIF(C21:AG21,'Attendance Key '!$A$13) + COUNTIF(C21:AG21,'Attendance Key '!$A$14)*0.5</f>
        <v>0</v>
      </c>
      <c r="AS21" s="3">
        <f>COUNTIF(C21:AG21,'Attendance Key '!$A$11) + COUNTIF(C21:AF21,'Attendance Key '!$A$12)*0.5</f>
        <v>0</v>
      </c>
      <c r="AT21" s="12">
        <f>COUNTIF(C21:AG21,'Attendance Key '!$A$16)</f>
        <v>9</v>
      </c>
      <c r="AU21" s="12">
        <f>COUNTIF(C21:AG21,'Attendance Key '!$A$17)</f>
        <v>0</v>
      </c>
      <c r="AV21" s="3">
        <f>COUNTIF(C21:AG21,'Attendance Key '!$A$18) + COUNTIF(C21:AG21,'Attendance Key '!$A$19)*0.5</f>
        <v>0</v>
      </c>
    </row>
    <row r="22" spans="1:48" ht="16.5" x14ac:dyDescent="0.55000000000000004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>AI22+AJ22</f>
        <v>21</v>
      </c>
      <c r="AI22" s="3">
        <f>COUNTA(C22:AG22)-AN22-AO22-AJ22-AP22-AQ22-AR22-AS22-AT22-AU22</f>
        <v>21</v>
      </c>
      <c r="AJ22" s="11">
        <f>COUNTIF(C22:AG22,'Attendance Key '!$A$7) + COUNTIF(C22:AG22,'Attendance Key '!$A$15)*0.5</f>
        <v>0</v>
      </c>
      <c r="AK22" s="11">
        <f t="shared" si="1"/>
        <v>21</v>
      </c>
      <c r="AL22" s="11">
        <f t="shared" si="2"/>
        <v>0</v>
      </c>
      <c r="AM22" s="28">
        <f t="shared" si="3"/>
        <v>0</v>
      </c>
      <c r="AN22" s="3">
        <f>COUNTIF(C22:AG22,'Attendance Key '!$A$3) + COUNTIF(C22:AG22,'Attendance Key '!$A$5)*0.5</f>
        <v>0</v>
      </c>
      <c r="AO22" s="12">
        <f>COUNTIF(C22:AG22,'Attendance Key '!$A$4) + COUNTIF(C22:AG22,'Attendance Key '!$A$6)*0.5</f>
        <v>0</v>
      </c>
      <c r="AP22" s="3">
        <f>COUNTIF(C22:AG22,'Attendance Key '!$A$10)</f>
        <v>0</v>
      </c>
      <c r="AQ22" s="3">
        <f>COUNTIF(C22:AG22,'Attendance Key '!$A$8) + COUNTIF(C22:AG22,'Attendance Key '!$A$9)*0.5</f>
        <v>0</v>
      </c>
      <c r="AR22" s="3">
        <f>COUNTIF(C22:AG22,'Attendance Key '!$A$13) + COUNTIF(C22:AG22,'Attendance Key '!$A$14)*0.5</f>
        <v>0</v>
      </c>
      <c r="AS22" s="3">
        <f>COUNTIF(C22:AG22,'Attendance Key '!$A$11) + COUNTIF(C22:AF22,'Attendance Key '!$A$12)*0.5</f>
        <v>0</v>
      </c>
      <c r="AT22" s="12">
        <f>COUNTIF(C22:AG22,'Attendance Key '!$A$16)</f>
        <v>9</v>
      </c>
      <c r="AU22" s="12">
        <f>COUNTIF(C22:AG22,'Attendance Key '!$A$17)</f>
        <v>0</v>
      </c>
      <c r="AV22" s="3">
        <f>COUNTIF(C22:AG22,'Attendance Key '!$A$18) + COUNTIF(C22:AG22,'Attendance Key '!$A$19)*0.5</f>
        <v>0</v>
      </c>
    </row>
    <row r="23" spans="1:48" ht="16.5" x14ac:dyDescent="0.55000000000000004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>AI23+AJ23</f>
        <v>20</v>
      </c>
      <c r="AI23" s="3">
        <f>COUNTA(C23:AG23)-AN23-AO23-AJ23-AP23-AQ23-AR23-AS23-AT23-AU23</f>
        <v>20</v>
      </c>
      <c r="AJ23" s="11">
        <f>COUNTIF(C23:AG23,'Attendance Key '!$A$7) + COUNTIF(C23:AG23,'Attendance Key '!$A$15)*0.5</f>
        <v>0</v>
      </c>
      <c r="AK23" s="11">
        <f t="shared" si="1"/>
        <v>21</v>
      </c>
      <c r="AL23" s="11">
        <f t="shared" si="2"/>
        <v>0</v>
      </c>
      <c r="AM23" s="28">
        <f t="shared" si="3"/>
        <v>0</v>
      </c>
      <c r="AN23" s="3">
        <f>COUNTIF(C23:AG23,'Attendance Key '!$A$3) + COUNTIF(C23:AG23,'Attendance Key '!$A$5)*0.5</f>
        <v>0</v>
      </c>
      <c r="AO23" s="12">
        <f>COUNTIF(C23:AG23,'Attendance Key '!$A$4) + COUNTIF(C23:AG23,'Attendance Key '!$A$6)*0.5</f>
        <v>0</v>
      </c>
      <c r="AP23" s="3">
        <f>COUNTIF(C23:AG23,'Attendance Key '!$A$10)</f>
        <v>0</v>
      </c>
      <c r="AQ23" s="3">
        <f>COUNTIF(C23:AG23,'Attendance Key '!$A$8) + COUNTIF(C23:AG23,'Attendance Key '!$A$9)*0.5</f>
        <v>1</v>
      </c>
      <c r="AR23" s="3">
        <f>COUNTIF(C23:AG23,'Attendance Key '!$A$13) + COUNTIF(C23:AG23,'Attendance Key '!$A$14)*0.5</f>
        <v>0</v>
      </c>
      <c r="AS23" s="3">
        <f>COUNTIF(C23:AG23,'Attendance Key '!$A$11) + COUNTIF(C23:AF23,'Attendance Key '!$A$12)*0.5</f>
        <v>0</v>
      </c>
      <c r="AT23" s="12">
        <f>COUNTIF(C23:AG23,'Attendance Key '!$A$16)</f>
        <v>9</v>
      </c>
      <c r="AU23" s="12">
        <f>COUNTIF(C23:AG23,'Attendance Key '!$A$17)</f>
        <v>0</v>
      </c>
      <c r="AV23" s="3">
        <f>COUNTIF(C23:AG23,'Attendance Key '!$A$18) + COUNTIF(C23:AG23,'Attendance Key '!$A$19)*0.5</f>
        <v>0</v>
      </c>
    </row>
    <row r="24" spans="1:48" ht="16.5" x14ac:dyDescent="0.55000000000000004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>AI24+AJ24</f>
        <v>20</v>
      </c>
      <c r="AI24" s="3">
        <f>COUNTA(C24:AG24)-AN24-AO24-AJ24-AP24-AQ24-AR24-AS24-AT24-AU24</f>
        <v>20</v>
      </c>
      <c r="AJ24" s="11">
        <f>COUNTIF(C24:AG24,'Attendance Key '!$A$7) + COUNTIF(C24:AG24,'Attendance Key '!$A$15)*0.5</f>
        <v>0</v>
      </c>
      <c r="AK24" s="11">
        <f t="shared" si="1"/>
        <v>21</v>
      </c>
      <c r="AL24" s="11">
        <f t="shared" si="2"/>
        <v>0</v>
      </c>
      <c r="AM24" s="28">
        <f t="shared" si="3"/>
        <v>0</v>
      </c>
      <c r="AN24" s="3">
        <f>COUNTIF(C24:AG24,'Attendance Key '!$A$3) + COUNTIF(C24:AG24,'Attendance Key '!$A$5)*0.5</f>
        <v>1</v>
      </c>
      <c r="AO24" s="12">
        <f>COUNTIF(C24:AG24,'Attendance Key '!$A$4) + COUNTIF(C24:AG24,'Attendance Key '!$A$6)*0.5</f>
        <v>0</v>
      </c>
      <c r="AP24" s="3">
        <f>COUNTIF(C24:AG24,'Attendance Key '!$A$10)</f>
        <v>0</v>
      </c>
      <c r="AQ24" s="3">
        <f>COUNTIF(C24:AG24,'Attendance Key '!$A$8) + COUNTIF(C24:AG24,'Attendance Key '!$A$9)*0.5</f>
        <v>0</v>
      </c>
      <c r="AR24" s="3">
        <f>COUNTIF(C24:AG24,'Attendance Key '!$A$13) + COUNTIF(C24:AG24,'Attendance Key '!$A$14)*0.5</f>
        <v>0</v>
      </c>
      <c r="AS24" s="3">
        <f>COUNTIF(C24:AG24,'Attendance Key '!$A$11) + COUNTIF(C24:AF24,'Attendance Key '!$A$12)*0.5</f>
        <v>0</v>
      </c>
      <c r="AT24" s="12">
        <f>COUNTIF(C24:AG24,'Attendance Key '!$A$16)</f>
        <v>9</v>
      </c>
      <c r="AU24" s="12">
        <f>COUNTIF(C24:AG24,'Attendance Key '!$A$17)</f>
        <v>0</v>
      </c>
      <c r="AV24" s="3">
        <f>COUNTIF(C24:AG24,'Attendance Key '!$A$18) + COUNTIF(C24:AG24,'Attendance Key '!$A$19)*0.5</f>
        <v>0</v>
      </c>
    </row>
    <row r="25" spans="1:48" ht="16.5" x14ac:dyDescent="0.55000000000000004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>AI25+AJ25</f>
        <v>8</v>
      </c>
      <c r="AI25" s="3">
        <f>COUNTA(C25:AG25)-AN25-AO25-AJ25-AP25-AQ25-AR25-AS25-AT25-AU25</f>
        <v>8</v>
      </c>
      <c r="AJ25" s="11">
        <f>COUNTIF(C25:AG25,'Attendance Key '!$A$7) + COUNTIF(C25:AG25,'Attendance Key '!$A$15)*0.5</f>
        <v>0</v>
      </c>
      <c r="AK25" s="11">
        <f t="shared" si="1"/>
        <v>21</v>
      </c>
      <c r="AL25" s="11">
        <f t="shared" si="2"/>
        <v>0</v>
      </c>
      <c r="AM25" s="28">
        <f t="shared" si="3"/>
        <v>0</v>
      </c>
      <c r="AN25" s="3">
        <f>COUNTIF(C25:AG25,'Attendance Key '!$A$3) + COUNTIF(C25:AG25,'Attendance Key '!$A$5)*0.5</f>
        <v>0</v>
      </c>
      <c r="AO25" s="12">
        <f>COUNTIF(C25:AG25,'Attendance Key '!$A$4) + COUNTIF(C25:AG25,'Attendance Key '!$A$6)*0.5</f>
        <v>0</v>
      </c>
      <c r="AP25" s="3">
        <f>COUNTIF(C25:AG25,'Attendance Key '!$A$10)</f>
        <v>0</v>
      </c>
      <c r="AQ25" s="3">
        <f>COUNTIF(C25:AG25,'Attendance Key '!$A$8) + COUNTIF(C25:AG25,'Attendance Key '!$A$9)*0.5</f>
        <v>0</v>
      </c>
      <c r="AR25" s="3">
        <f>COUNTIF(C25:AG25,'Attendance Key '!$A$13) + COUNTIF(C25:AG25,'Attendance Key '!$A$14)*0.5</f>
        <v>0</v>
      </c>
      <c r="AS25" s="3">
        <f>COUNTIF(C25:AG25,'Attendance Key '!$A$11) + COUNTIF(C25:AF25,'Attendance Key '!$A$12)*0.5</f>
        <v>0</v>
      </c>
      <c r="AT25" s="12">
        <f>COUNTIF(C25:AG25,'Attendance Key '!$A$16)</f>
        <v>9</v>
      </c>
      <c r="AU25" s="12">
        <f>COUNTIF(C25:AG25,'Attendance Key '!$A$17)</f>
        <v>0</v>
      </c>
      <c r="AV25" s="3">
        <f>COUNTIF(C25:AG25,'Attendance Key '!$A$18) + COUNTIF(C25:AG25,'Attendance Key '!$A$19)*0.5</f>
        <v>0.5</v>
      </c>
    </row>
    <row r="26" spans="1:48" ht="16.5" x14ac:dyDescent="0.55000000000000004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>AI26+AJ26</f>
        <v>21</v>
      </c>
      <c r="AI26" s="3">
        <f>COUNTA(C26:AG26)-AN26-AO26-AJ26-AP26-AQ26-AR26-AS26-AT26-AU26</f>
        <v>1</v>
      </c>
      <c r="AJ26" s="11">
        <f>COUNTIF(C26:AG26,'Attendance Key '!$A$7) + COUNTIF(C26:AG26,'Attendance Key '!$A$15)*0.5</f>
        <v>20</v>
      </c>
      <c r="AK26" s="11">
        <f t="shared" si="1"/>
        <v>21</v>
      </c>
      <c r="AL26" s="11">
        <f t="shared" si="2"/>
        <v>0</v>
      </c>
      <c r="AM26" s="28">
        <f t="shared" si="3"/>
        <v>0</v>
      </c>
      <c r="AN26" s="3">
        <f>COUNTIF(C26:AG26,'Attendance Key '!$A$3) + COUNTIF(C26:AG26,'Attendance Key '!$A$5)*0.5</f>
        <v>0</v>
      </c>
      <c r="AO26" s="12">
        <f>COUNTIF(C26:AG26,'Attendance Key '!$A$4) + COUNTIF(C26:AG26,'Attendance Key '!$A$6)*0.5</f>
        <v>0</v>
      </c>
      <c r="AP26" s="3">
        <f>COUNTIF(C26:AG26,'Attendance Key '!$A$10)</f>
        <v>0</v>
      </c>
      <c r="AQ26" s="3">
        <f>COUNTIF(C26:AG26,'Attendance Key '!$A$8) + COUNTIF(C26:AG26,'Attendance Key '!$A$9)*0.5</f>
        <v>0</v>
      </c>
      <c r="AR26" s="3">
        <f>COUNTIF(C26:AG26,'Attendance Key '!$A$13) + COUNTIF(C26:AG26,'Attendance Key '!$A$14)*0.5</f>
        <v>0</v>
      </c>
      <c r="AS26" s="3">
        <f>COUNTIF(C26:AG26,'Attendance Key '!$A$11) + COUNTIF(C26:AF26,'Attendance Key '!$A$12)*0.5</f>
        <v>0</v>
      </c>
      <c r="AT26" s="12">
        <f>COUNTIF(C26:AG26,'Attendance Key '!$A$16)</f>
        <v>9</v>
      </c>
      <c r="AU26" s="12">
        <f>COUNTIF(C26:AG26,'Attendance Key '!$A$17)</f>
        <v>0</v>
      </c>
      <c r="AV26" s="3">
        <f>COUNTIF(C26:AG26,'Attendance Key '!$A$18) + COUNTIF(C26:AG26,'Attendance Key '!$A$19)*0.5</f>
        <v>0.5</v>
      </c>
    </row>
    <row r="27" spans="1:48" ht="16.5" x14ac:dyDescent="0.55000000000000004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>AI27+AJ27</f>
        <v>20</v>
      </c>
      <c r="AI27" s="3">
        <f>COUNTA(C27:AG27)-AN27-AO27-AJ27-AP27-AQ27-AR27-AS27-AT27-AU27</f>
        <v>20</v>
      </c>
      <c r="AJ27" s="11">
        <f>COUNTIF(C27:AG27,'Attendance Key '!$A$7) + COUNTIF(C27:AG27,'Attendance Key '!$A$15)*0.5</f>
        <v>0</v>
      </c>
      <c r="AK27" s="11">
        <f t="shared" si="1"/>
        <v>21</v>
      </c>
      <c r="AL27" s="11">
        <f t="shared" si="2"/>
        <v>0</v>
      </c>
      <c r="AM27" s="28">
        <f t="shared" si="3"/>
        <v>0</v>
      </c>
      <c r="AN27" s="3">
        <f>COUNTIF(C27:AG27,'Attendance Key '!$A$3) + COUNTIF(C27:AG27,'Attendance Key '!$A$5)*0.5</f>
        <v>0</v>
      </c>
      <c r="AO27" s="12">
        <f>COUNTIF(C27:AG27,'Attendance Key '!$A$4) + COUNTIF(C27:AG27,'Attendance Key '!$A$6)*0.5</f>
        <v>0</v>
      </c>
      <c r="AP27" s="3">
        <f>COUNTIF(C27:AG27,'Attendance Key '!$A$10)</f>
        <v>1</v>
      </c>
      <c r="AQ27" s="3">
        <f>COUNTIF(C27:AG27,'Attendance Key '!$A$8) + COUNTIF(C27:AG27,'Attendance Key '!$A$9)*0.5</f>
        <v>0</v>
      </c>
      <c r="AR27" s="3">
        <f>COUNTIF(C27:AG27,'Attendance Key '!$A$13) + COUNTIF(C27:AG27,'Attendance Key '!$A$14)*0.5</f>
        <v>0</v>
      </c>
      <c r="AS27" s="3">
        <f>COUNTIF(C27:AG27,'Attendance Key '!$A$11) + COUNTIF(C27:AF27,'Attendance Key '!$A$12)*0.5</f>
        <v>0</v>
      </c>
      <c r="AT27" s="12">
        <f>COUNTIF(C27:AG27,'Attendance Key '!$A$16)</f>
        <v>9</v>
      </c>
      <c r="AU27" s="12">
        <f>COUNTIF(C27:AG27,'Attendance Key '!$A$17)</f>
        <v>0</v>
      </c>
      <c r="AV27" s="3">
        <f>COUNTIF(C27:AG27,'Attendance Key '!$A$18) + COUNTIF(C27:AG27,'Attendance Key '!$A$19)*0.5</f>
        <v>0</v>
      </c>
    </row>
    <row r="28" spans="1:48" ht="16.5" x14ac:dyDescent="0.55000000000000004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>AI28+AJ28</f>
        <v>19.5</v>
      </c>
      <c r="AI28" s="3">
        <f>COUNTA(C28:AG28)-AN28-AO28-AJ28-AP28-AQ28-AR28-AS28-AT28-AU28</f>
        <v>19.5</v>
      </c>
      <c r="AJ28" s="11">
        <f>COUNTIF(C28:AG28,'Attendance Key '!$A$7) + COUNTIF(C28:AG28,'Attendance Key '!$A$15)*0.5</f>
        <v>0</v>
      </c>
      <c r="AK28" s="11">
        <f t="shared" si="1"/>
        <v>21</v>
      </c>
      <c r="AL28" s="11">
        <f t="shared" si="2"/>
        <v>0</v>
      </c>
      <c r="AM28" s="28">
        <f t="shared" si="3"/>
        <v>0</v>
      </c>
      <c r="AN28" s="3">
        <f>COUNTIF(C28:AG28,'Attendance Key '!$A$3) + COUNTIF(C28:AG28,'Attendance Key '!$A$5)*0.5</f>
        <v>1.5</v>
      </c>
      <c r="AO28" s="12">
        <f>COUNTIF(C28:AG28,'Attendance Key '!$A$4) + COUNTIF(C28:AG28,'Attendance Key '!$A$6)*0.5</f>
        <v>0</v>
      </c>
      <c r="AP28" s="3">
        <f>COUNTIF(C28:AG28,'Attendance Key '!$A$10)</f>
        <v>0</v>
      </c>
      <c r="AQ28" s="3">
        <f>COUNTIF(C28:AG28,'Attendance Key '!$A$8) + COUNTIF(C28:AG28,'Attendance Key '!$A$9)*0.5</f>
        <v>0</v>
      </c>
      <c r="AR28" s="3">
        <f>COUNTIF(C28:AG28,'Attendance Key '!$A$13) + COUNTIF(C28:AG28,'Attendance Key '!$A$14)*0.5</f>
        <v>0</v>
      </c>
      <c r="AS28" s="3">
        <f>COUNTIF(C28:AG28,'Attendance Key '!$A$11) + COUNTIF(C28:AF28,'Attendance Key '!$A$12)*0.5</f>
        <v>0</v>
      </c>
      <c r="AT28" s="12">
        <f>COUNTIF(C28:AG28,'Attendance Key '!$A$16)</f>
        <v>9</v>
      </c>
      <c r="AU28" s="12">
        <f>COUNTIF(C28:AG28,'Attendance Key '!$A$17)</f>
        <v>0</v>
      </c>
      <c r="AV28" s="3">
        <f>COUNTIF(C28:AG28,'Attendance Key '!$A$18) + COUNTIF(C28:AG28,'Attendance Key '!$A$19)*0.5</f>
        <v>1</v>
      </c>
    </row>
    <row r="29" spans="1:48" ht="16.5" x14ac:dyDescent="0.55000000000000004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>AI29+AJ29</f>
        <v>21</v>
      </c>
      <c r="AI29" s="3">
        <f>COUNTA(C29:AG29)-AN29-AO29-AJ29-AP29-AQ29-AR29-AS29-AT29-AU29</f>
        <v>21</v>
      </c>
      <c r="AJ29" s="11">
        <f>COUNTIF(C29:AG29,'Attendance Key '!$A$7) + COUNTIF(C29:AG29,'Attendance Key '!$A$15)*0.5</f>
        <v>0</v>
      </c>
      <c r="AK29" s="11">
        <f t="shared" si="1"/>
        <v>21</v>
      </c>
      <c r="AL29" s="11">
        <f t="shared" si="2"/>
        <v>0</v>
      </c>
      <c r="AM29" s="28">
        <f t="shared" si="3"/>
        <v>0</v>
      </c>
      <c r="AN29" s="3">
        <f>COUNTIF(C29:AG29,'Attendance Key '!$A$3) + COUNTIF(C29:AG29,'Attendance Key '!$A$5)*0.5</f>
        <v>0</v>
      </c>
      <c r="AO29" s="12">
        <f>COUNTIF(C29:AG29,'Attendance Key '!$A$4) + COUNTIF(C29:AG29,'Attendance Key '!$A$6)*0.5</f>
        <v>0</v>
      </c>
      <c r="AP29" s="3">
        <f>COUNTIF(C29:AG29,'Attendance Key '!$A$10)</f>
        <v>0</v>
      </c>
      <c r="AQ29" s="3">
        <f>COUNTIF(C29:AG29,'Attendance Key '!$A$8) + COUNTIF(C29:AG29,'Attendance Key '!$A$9)*0.5</f>
        <v>0</v>
      </c>
      <c r="AR29" s="3">
        <f>COUNTIF(C29:AG29,'Attendance Key '!$A$13) + COUNTIF(C29:AG29,'Attendance Key '!$A$14)*0.5</f>
        <v>0</v>
      </c>
      <c r="AS29" s="3">
        <f>COUNTIF(C29:AG29,'Attendance Key '!$A$11) + COUNTIF(C29:AF29,'Attendance Key '!$A$12)*0.5</f>
        <v>0</v>
      </c>
      <c r="AT29" s="12">
        <f>COUNTIF(C29:AG29,'Attendance Key '!$A$16)</f>
        <v>9</v>
      </c>
      <c r="AU29" s="12">
        <f>COUNTIF(C29:AG29,'Attendance Key '!$A$17)</f>
        <v>0</v>
      </c>
      <c r="AV29" s="3">
        <f>COUNTIF(C29:AG29,'Attendance Key '!$A$18) + COUNTIF(C29:AG29,'Attendance Key '!$A$19)*0.5</f>
        <v>0</v>
      </c>
    </row>
    <row r="30" spans="1:48" ht="16.5" x14ac:dyDescent="0.55000000000000004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>AI30+AJ30</f>
        <v>21</v>
      </c>
      <c r="AI30" s="3">
        <f>COUNTA(C30:AG30)-AN30-AO30-AJ30-AP30-AQ30-AR30-AS30-AT30-AU30</f>
        <v>21</v>
      </c>
      <c r="AJ30" s="11">
        <f>COUNTIF(C30:AG30,'Attendance Key '!$A$7) + COUNTIF(C30:AG30,'Attendance Key '!$A$15)*0.5</f>
        <v>0</v>
      </c>
      <c r="AK30" s="11">
        <f t="shared" si="1"/>
        <v>21</v>
      </c>
      <c r="AL30" s="11">
        <f t="shared" si="2"/>
        <v>0</v>
      </c>
      <c r="AM30" s="28">
        <f t="shared" si="3"/>
        <v>0</v>
      </c>
      <c r="AN30" s="3">
        <f>COUNTIF(C30:AG30,'Attendance Key '!$A$3) + COUNTIF(C30:AG30,'Attendance Key '!$A$5)*0.5</f>
        <v>0</v>
      </c>
      <c r="AO30" s="12">
        <f>COUNTIF(C30:AG30,'Attendance Key '!$A$4) + COUNTIF(C30:AG30,'Attendance Key '!$A$6)*0.5</f>
        <v>0</v>
      </c>
      <c r="AP30" s="3">
        <f>COUNTIF(C30:AG30,'Attendance Key '!$A$10)</f>
        <v>0</v>
      </c>
      <c r="AQ30" s="3">
        <f>COUNTIF(C30:AG30,'Attendance Key '!$A$8) + COUNTIF(C30:AG30,'Attendance Key '!$A$9)*0.5</f>
        <v>0</v>
      </c>
      <c r="AR30" s="3">
        <f>COUNTIF(C30:AG30,'Attendance Key '!$A$13) + COUNTIF(C30:AG30,'Attendance Key '!$A$14)*0.5</f>
        <v>0</v>
      </c>
      <c r="AS30" s="3">
        <f>COUNTIF(C30:AG30,'Attendance Key '!$A$11) + COUNTIF(C30:AF30,'Attendance Key '!$A$12)*0.5</f>
        <v>0</v>
      </c>
      <c r="AT30" s="12">
        <f>COUNTIF(C30:AG30,'Attendance Key '!$A$16)</f>
        <v>9</v>
      </c>
      <c r="AU30" s="12">
        <f>COUNTIF(C30:AG30,'Attendance Key '!$A$17)</f>
        <v>0</v>
      </c>
      <c r="AV30" s="3">
        <f>COUNTIF(C30:AG30,'Attendance Key '!$A$18) + COUNTIF(C30:AG30,'Attendance Key '!$A$19)*0.5</f>
        <v>0</v>
      </c>
    </row>
    <row r="31" spans="1:48" ht="16.5" x14ac:dyDescent="0.55000000000000004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>AI31+AJ31</f>
        <v>19.5</v>
      </c>
      <c r="AI31" s="3">
        <f>COUNTA(C31:AG31)-AN31-AO31-AJ31-AP31-AQ31-AR31-AS31-AT31-AU31</f>
        <v>17.5</v>
      </c>
      <c r="AJ31" s="11">
        <f>COUNTIF(C31:AG31,'Attendance Key '!$A$7) + COUNTIF(C31:AG31,'Attendance Key '!$A$15)*0.5</f>
        <v>2</v>
      </c>
      <c r="AK31" s="11">
        <f t="shared" si="1"/>
        <v>21</v>
      </c>
      <c r="AL31" s="11">
        <f t="shared" si="2"/>
        <v>1</v>
      </c>
      <c r="AM31" s="28">
        <f t="shared" si="3"/>
        <v>4.7619047619047616E-2</v>
      </c>
      <c r="AN31" s="3">
        <f>COUNTIF(C31:AG31,'Attendance Key '!$A$3) + COUNTIF(C31:AG31,'Attendance Key '!$A$5)*0.5</f>
        <v>0.5</v>
      </c>
      <c r="AO31" s="12">
        <f>COUNTIF(C31:AG31,'Attendance Key '!$A$4) + COUNTIF(C31:AG31,'Attendance Key '!$A$6)*0.5</f>
        <v>1</v>
      </c>
      <c r="AP31" s="3">
        <f>COUNTIF(C31:AG31,'Attendance Key '!$A$10)</f>
        <v>0</v>
      </c>
      <c r="AQ31" s="3">
        <f>COUNTIF(C31:AG31,'Attendance Key '!$A$8) + COUNTIF(C31:AG31,'Attendance Key '!$A$9)*0.5</f>
        <v>0</v>
      </c>
      <c r="AR31" s="3">
        <f>COUNTIF(C31:AG31,'Attendance Key '!$A$13) + COUNTIF(C31:AG31,'Attendance Key '!$A$14)*0.5</f>
        <v>0</v>
      </c>
      <c r="AS31" s="3">
        <f>COUNTIF(C31:AG31,'Attendance Key '!$A$11) + COUNTIF(C31:AF31,'Attendance Key '!$A$12)*0.5</f>
        <v>0</v>
      </c>
      <c r="AT31" s="12">
        <f>COUNTIF(C31:AG31,'Attendance Key '!$A$16)</f>
        <v>9</v>
      </c>
      <c r="AU31" s="12">
        <f>COUNTIF(C31:AG31,'Attendance Key '!$A$17)</f>
        <v>0</v>
      </c>
      <c r="AV31" s="3">
        <f>COUNTIF(C31:AG31,'Attendance Key '!$A$18) + COUNTIF(C31:AG31,'Attendance Key '!$A$19)*0.5</f>
        <v>0</v>
      </c>
    </row>
    <row r="32" spans="1:48" ht="16.5" x14ac:dyDescent="0.55000000000000004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>AI32+AJ32</f>
        <v>21</v>
      </c>
      <c r="AI32" s="3">
        <f>COUNTA(C32:AG32)-AN32-AO32-AJ32-AP32-AQ32-AR32-AS32-AT32-AU32</f>
        <v>21</v>
      </c>
      <c r="AJ32" s="11">
        <f>COUNTIF(C32:AG32,'Attendance Key '!$A$7) + COUNTIF(C32:AG32,'Attendance Key '!$A$15)*0.5</f>
        <v>0</v>
      </c>
      <c r="AK32" s="11">
        <f t="shared" si="1"/>
        <v>21</v>
      </c>
      <c r="AL32" s="11">
        <f t="shared" si="2"/>
        <v>0</v>
      </c>
      <c r="AM32" s="28">
        <f t="shared" si="3"/>
        <v>0</v>
      </c>
      <c r="AN32" s="3">
        <f>COUNTIF(C32:AG32,'Attendance Key '!$A$3) + COUNTIF(C32:AG32,'Attendance Key '!$A$5)*0.5</f>
        <v>0</v>
      </c>
      <c r="AO32" s="12">
        <f>COUNTIF(C32:AG32,'Attendance Key '!$A$4) + COUNTIF(C32:AG32,'Attendance Key '!$A$6)*0.5</f>
        <v>0</v>
      </c>
      <c r="AP32" s="3">
        <f>COUNTIF(C32:AG32,'Attendance Key '!$A$10)</f>
        <v>0</v>
      </c>
      <c r="AQ32" s="3">
        <f>COUNTIF(C32:AG32,'Attendance Key '!$A$8) + COUNTIF(C32:AG32,'Attendance Key '!$A$9)*0.5</f>
        <v>0</v>
      </c>
      <c r="AR32" s="3">
        <f>COUNTIF(C32:AG32,'Attendance Key '!$A$13) + COUNTIF(C32:AG32,'Attendance Key '!$A$14)*0.5</f>
        <v>0</v>
      </c>
      <c r="AS32" s="3">
        <f>COUNTIF(C32:AG32,'Attendance Key '!$A$11) + COUNTIF(C32:AF32,'Attendance Key '!$A$12)*0.5</f>
        <v>0</v>
      </c>
      <c r="AT32" s="12">
        <f>COUNTIF(C32:AG32,'Attendance Key '!$A$16)</f>
        <v>9</v>
      </c>
      <c r="AU32" s="12">
        <f>COUNTIF(C32:AG32,'Attendance Key '!$A$17)</f>
        <v>0</v>
      </c>
      <c r="AV32" s="3">
        <f>COUNTIF(C32:AG32,'Attendance Key '!$A$18) + COUNTIF(C32:AG32,'Attendance Key '!$A$19)*0.5</f>
        <v>0</v>
      </c>
    </row>
    <row r="33" spans="1:48" ht="16.5" x14ac:dyDescent="0.55000000000000004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>AI33+AJ33</f>
        <v>21</v>
      </c>
      <c r="AI33" s="3">
        <f>COUNTA(C33:AG33)-AN33-AO33-AJ33-AP33-AQ33-AR33-AS33-AT33-AU33</f>
        <v>21</v>
      </c>
      <c r="AJ33" s="11">
        <f>COUNTIF(C33:AG33,'Attendance Key '!$A$7) + COUNTIF(C33:AG33,'Attendance Key '!$A$15)*0.5</f>
        <v>0</v>
      </c>
      <c r="AK33" s="11">
        <f t="shared" si="1"/>
        <v>21</v>
      </c>
      <c r="AL33" s="11">
        <f t="shared" si="2"/>
        <v>0</v>
      </c>
      <c r="AM33" s="28">
        <f t="shared" si="3"/>
        <v>0</v>
      </c>
      <c r="AN33" s="3">
        <f>COUNTIF(C33:AG33,'Attendance Key '!$A$3) + COUNTIF(C33:AG33,'Attendance Key '!$A$5)*0.5</f>
        <v>0</v>
      </c>
      <c r="AO33" s="12">
        <f>COUNTIF(C33:AG33,'Attendance Key '!$A$4) + COUNTIF(C33:AG33,'Attendance Key '!$A$6)*0.5</f>
        <v>0</v>
      </c>
      <c r="AP33" s="3">
        <f>COUNTIF(C33:AG33,'Attendance Key '!$A$10)</f>
        <v>0</v>
      </c>
      <c r="AQ33" s="3">
        <f>COUNTIF(C33:AG33,'Attendance Key '!$A$8) + COUNTIF(C33:AG33,'Attendance Key '!$A$9)*0.5</f>
        <v>0</v>
      </c>
      <c r="AR33" s="3">
        <f>COUNTIF(C33:AG33,'Attendance Key '!$A$13) + COUNTIF(C33:AG33,'Attendance Key '!$A$14)*0.5</f>
        <v>0</v>
      </c>
      <c r="AS33" s="3">
        <f>COUNTIF(C33:AG33,'Attendance Key '!$A$11) + COUNTIF(C33:AF33,'Attendance Key '!$A$12)*0.5</f>
        <v>0</v>
      </c>
      <c r="AT33" s="12">
        <f>COUNTIF(C33:AG33,'Attendance Key '!$A$16)</f>
        <v>9</v>
      </c>
      <c r="AU33" s="12">
        <f>COUNTIF(C33:AG33,'Attendance Key '!$A$17)</f>
        <v>0</v>
      </c>
      <c r="AV33" s="3">
        <f>COUNTIF(C33:AG33,'Attendance Key '!$A$18) + COUNTIF(C33:AG33,'Attendance Key '!$A$19)*0.5</f>
        <v>1</v>
      </c>
    </row>
    <row r="34" spans="1:48" ht="16.5" x14ac:dyDescent="0.55000000000000004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>AI34+AJ34</f>
        <v>21</v>
      </c>
      <c r="AI34" s="3">
        <f>COUNTA(C34:AG34)-AN34-AO34-AJ34-AP34-AQ34-AR34-AS34-AT34-AU34</f>
        <v>21</v>
      </c>
      <c r="AJ34" s="11">
        <f>COUNTIF(C34:AG34,'Attendance Key '!$A$7) + COUNTIF(C34:AG34,'Attendance Key '!$A$15)*0.5</f>
        <v>0</v>
      </c>
      <c r="AK34" s="11">
        <f t="shared" si="1"/>
        <v>21</v>
      </c>
      <c r="AL34" s="11">
        <f t="shared" si="2"/>
        <v>0</v>
      </c>
      <c r="AM34" s="28">
        <f t="shared" si="3"/>
        <v>0</v>
      </c>
      <c r="AN34" s="3">
        <f>COUNTIF(C34:AG34,'Attendance Key '!$A$3) + COUNTIF(C34:AG34,'Attendance Key '!$A$5)*0.5</f>
        <v>0</v>
      </c>
      <c r="AO34" s="12">
        <f>COUNTIF(C34:AG34,'Attendance Key '!$A$4) + COUNTIF(C34:AG34,'Attendance Key '!$A$6)*0.5</f>
        <v>0</v>
      </c>
      <c r="AP34" s="3">
        <f>COUNTIF(C34:AG34,'Attendance Key '!$A$10)</f>
        <v>0</v>
      </c>
      <c r="AQ34" s="3">
        <f>COUNTIF(C34:AG34,'Attendance Key '!$A$8) + COUNTIF(C34:AG34,'Attendance Key '!$A$9)*0.5</f>
        <v>0</v>
      </c>
      <c r="AR34" s="3">
        <f>COUNTIF(C34:AG34,'Attendance Key '!$A$13) + COUNTIF(C34:AG34,'Attendance Key '!$A$14)*0.5</f>
        <v>0</v>
      </c>
      <c r="AS34" s="3">
        <f>COUNTIF(C34:AG34,'Attendance Key '!$A$11) + COUNTIF(C34:AF34,'Attendance Key '!$A$12)*0.5</f>
        <v>0</v>
      </c>
      <c r="AT34" s="12">
        <f>COUNTIF(C34:AG34,'Attendance Key '!$A$16)</f>
        <v>9</v>
      </c>
      <c r="AU34" s="12">
        <f>COUNTIF(C34:AG34,'Attendance Key '!$A$17)</f>
        <v>0</v>
      </c>
      <c r="AV34" s="3">
        <f>COUNTIF(C34:AG34,'Attendance Key '!$A$18) + COUNTIF(C34:AG34,'Attendance Key '!$A$19)*0.5</f>
        <v>0</v>
      </c>
    </row>
    <row r="35" spans="1:48" ht="16.5" x14ac:dyDescent="0.55000000000000004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>AI35+AJ35</f>
        <v>20.5</v>
      </c>
      <c r="AI35" s="3">
        <f>COUNTA(C35:AG35)-AN35-AO35-AJ35-AP35-AQ35-AR35-AS35-AT35-AU35</f>
        <v>18.5</v>
      </c>
      <c r="AJ35" s="11">
        <f>COUNTIF(C35:AG35,'Attendance Key '!$A$7) + COUNTIF(C35:AG35,'Attendance Key '!$A$15)*0.5</f>
        <v>2</v>
      </c>
      <c r="AK35" s="11">
        <f t="shared" si="1"/>
        <v>21</v>
      </c>
      <c r="AL35" s="11">
        <f t="shared" si="2"/>
        <v>0</v>
      </c>
      <c r="AM35" s="28">
        <f t="shared" si="3"/>
        <v>0</v>
      </c>
      <c r="AN35" s="3">
        <f>COUNTIF(C35:AG35,'Attendance Key '!$A$3) + COUNTIF(C35:AG35,'Attendance Key '!$A$5)*0.5</f>
        <v>0</v>
      </c>
      <c r="AO35" s="12">
        <f>COUNTIF(C35:AG35,'Attendance Key '!$A$4) + COUNTIF(C35:AG35,'Attendance Key '!$A$6)*0.5</f>
        <v>0.5</v>
      </c>
      <c r="AP35" s="3">
        <f>COUNTIF(C35:AG35,'Attendance Key '!$A$10)</f>
        <v>0</v>
      </c>
      <c r="AQ35" s="3">
        <f>COUNTIF(C35:AG35,'Attendance Key '!$A$8) + COUNTIF(C35:AG35,'Attendance Key '!$A$9)*0.5</f>
        <v>0</v>
      </c>
      <c r="AR35" s="3">
        <f>COUNTIF(C35:AG35,'Attendance Key '!$A$13) + COUNTIF(C35:AG35,'Attendance Key '!$A$14)*0.5</f>
        <v>0</v>
      </c>
      <c r="AS35" s="3">
        <f>COUNTIF(C35:AG35,'Attendance Key '!$A$11) + COUNTIF(C35:AF35,'Attendance Key '!$A$12)*0.5</f>
        <v>0</v>
      </c>
      <c r="AT35" s="12">
        <f>COUNTIF(C35:AG35,'Attendance Key '!$A$16)</f>
        <v>9</v>
      </c>
      <c r="AU35" s="12">
        <f>COUNTIF(C35:AG35,'Attendance Key '!$A$17)</f>
        <v>0</v>
      </c>
      <c r="AV35" s="3">
        <f>COUNTIF(C35:AG35,'Attendance Key '!$A$18) + COUNTIF(C35:AG35,'Attendance Key '!$A$19)*0.5</f>
        <v>0</v>
      </c>
    </row>
    <row r="36" spans="1:48" ht="16.5" x14ac:dyDescent="0.55000000000000004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>AI36+AJ36</f>
        <v>20</v>
      </c>
      <c r="AI36" s="3">
        <f>COUNTA(C36:AG36)-AN36-AO36-AJ36-AP36-AQ36-AR36-AS36-AT36-AU36</f>
        <v>20</v>
      </c>
      <c r="AJ36" s="11">
        <f>COUNTIF(C36:AG36,'Attendance Key '!$A$7) + COUNTIF(C36:AG36,'Attendance Key '!$A$15)*0.5</f>
        <v>0</v>
      </c>
      <c r="AK36" s="11">
        <f t="shared" si="1"/>
        <v>21</v>
      </c>
      <c r="AL36" s="11">
        <f t="shared" si="2"/>
        <v>0</v>
      </c>
      <c r="AM36" s="28">
        <f t="shared" si="3"/>
        <v>0</v>
      </c>
      <c r="AN36" s="3">
        <f>COUNTIF(C36:AG36,'Attendance Key '!$A$3) + COUNTIF(C36:AG36,'Attendance Key '!$A$5)*0.5</f>
        <v>0</v>
      </c>
      <c r="AO36" s="12">
        <f>COUNTIF(C36:AG36,'Attendance Key '!$A$4) + COUNTIF(C36:AG36,'Attendance Key '!$A$6)*0.5</f>
        <v>0</v>
      </c>
      <c r="AP36" s="3">
        <f>COUNTIF(C36:AG36,'Attendance Key '!$A$10)</f>
        <v>0</v>
      </c>
      <c r="AQ36" s="3">
        <f>COUNTIF(C36:AG36,'Attendance Key '!$A$8) + COUNTIF(C36:AG36,'Attendance Key '!$A$9)*0.5</f>
        <v>1</v>
      </c>
      <c r="AR36" s="3">
        <f>COUNTIF(C36:AG36,'Attendance Key '!$A$13) + COUNTIF(C36:AG36,'Attendance Key '!$A$14)*0.5</f>
        <v>0</v>
      </c>
      <c r="AS36" s="3">
        <f>COUNTIF(C36:AG36,'Attendance Key '!$A$11) + COUNTIF(C36:AF36,'Attendance Key '!$A$12)*0.5</f>
        <v>0</v>
      </c>
      <c r="AT36" s="12">
        <f>COUNTIF(C36:AG36,'Attendance Key '!$A$16)</f>
        <v>9</v>
      </c>
      <c r="AU36" s="12">
        <f>COUNTIF(C36:AG36,'Attendance Key '!$A$17)</f>
        <v>0</v>
      </c>
      <c r="AV36" s="3">
        <f>COUNTIF(C36:AG36,'Attendance Key '!$A$18) + COUNTIF(C36:AG36,'Attendance Key '!$A$19)*0.5</f>
        <v>0</v>
      </c>
    </row>
    <row r="37" spans="1:48" ht="16.5" x14ac:dyDescent="0.55000000000000004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>AI37+AJ37</f>
        <v>19</v>
      </c>
      <c r="AI37" s="3">
        <f>COUNTA(C37:AG37)-AN37-AO37-AJ37-AP37-AQ37-AR37-AS37-AT37-AU37</f>
        <v>19</v>
      </c>
      <c r="AJ37" s="11">
        <f>COUNTIF(C37:AG37,'Attendance Key '!$A$7) + COUNTIF(C37:AG37,'Attendance Key '!$A$15)*0.5</f>
        <v>0</v>
      </c>
      <c r="AK37" s="11">
        <f t="shared" si="1"/>
        <v>21</v>
      </c>
      <c r="AL37" s="11">
        <f t="shared" si="2"/>
        <v>0</v>
      </c>
      <c r="AM37" s="28">
        <f t="shared" si="3"/>
        <v>0</v>
      </c>
      <c r="AN37" s="3">
        <f>COUNTIF(C37:AG37,'Attendance Key '!$A$3) + COUNTIF(C37:AG37,'Attendance Key '!$A$5)*0.5</f>
        <v>2</v>
      </c>
      <c r="AO37" s="12">
        <f>COUNTIF(C37:AG37,'Attendance Key '!$A$4) + COUNTIF(C37:AG37,'Attendance Key '!$A$6)*0.5</f>
        <v>0</v>
      </c>
      <c r="AP37" s="3">
        <f>COUNTIF(C37:AG37,'Attendance Key '!$A$10)</f>
        <v>0</v>
      </c>
      <c r="AQ37" s="3">
        <f>COUNTIF(C37:AG37,'Attendance Key '!$A$8) + COUNTIF(C37:AG37,'Attendance Key '!$A$9)*0.5</f>
        <v>0</v>
      </c>
      <c r="AR37" s="3">
        <f>COUNTIF(C37:AG37,'Attendance Key '!$A$13) + COUNTIF(C37:AG37,'Attendance Key '!$A$14)*0.5</f>
        <v>0</v>
      </c>
      <c r="AS37" s="3">
        <f>COUNTIF(C37:AG37,'Attendance Key '!$A$11) + COUNTIF(C37:AF37,'Attendance Key '!$A$12)*0.5</f>
        <v>0</v>
      </c>
      <c r="AT37" s="12">
        <f>COUNTIF(C37:AG37,'Attendance Key '!$A$16)</f>
        <v>9</v>
      </c>
      <c r="AU37" s="12">
        <f>COUNTIF(C37:AG37,'Attendance Key '!$A$17)</f>
        <v>0</v>
      </c>
      <c r="AV37" s="3">
        <f>COUNTIF(C37:AG37,'Attendance Key '!$A$18) + COUNTIF(C37:AG37,'Attendance Key '!$A$19)*0.5</f>
        <v>0</v>
      </c>
    </row>
    <row r="38" spans="1:48" ht="16.5" x14ac:dyDescent="0.55000000000000004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>AI38+AJ38</f>
        <v>20</v>
      </c>
      <c r="AI38" s="3">
        <f>COUNTA(C38:AG38)-AN38-AO38-AJ38-AP38-AQ38-AR38-AS38-AT38-AU38</f>
        <v>20</v>
      </c>
      <c r="AJ38" s="11">
        <f>COUNTIF(C38:AG38,'Attendance Key '!$A$7) + COUNTIF(C38:AG38,'Attendance Key '!$A$15)*0.5</f>
        <v>0</v>
      </c>
      <c r="AK38" s="11">
        <f t="shared" si="1"/>
        <v>21</v>
      </c>
      <c r="AL38" s="11">
        <f t="shared" si="2"/>
        <v>0</v>
      </c>
      <c r="AM38" s="28">
        <f t="shared" si="3"/>
        <v>0</v>
      </c>
      <c r="AN38" s="3">
        <f>COUNTIF(C38:AG38,'Attendance Key '!$A$3) + COUNTIF(C38:AG38,'Attendance Key '!$A$5)*0.5</f>
        <v>1</v>
      </c>
      <c r="AO38" s="12">
        <f>COUNTIF(C38:AG38,'Attendance Key '!$A$4) + COUNTIF(C38:AG38,'Attendance Key '!$A$6)*0.5</f>
        <v>0</v>
      </c>
      <c r="AP38" s="3">
        <f>COUNTIF(C38:AG38,'Attendance Key '!$A$10)</f>
        <v>0</v>
      </c>
      <c r="AQ38" s="3">
        <f>COUNTIF(C38:AG38,'Attendance Key '!$A$8) + COUNTIF(C38:AG38,'Attendance Key '!$A$9)*0.5</f>
        <v>0</v>
      </c>
      <c r="AR38" s="3">
        <f>COUNTIF(C38:AG38,'Attendance Key '!$A$13) + COUNTIF(C38:AG38,'Attendance Key '!$A$14)*0.5</f>
        <v>0</v>
      </c>
      <c r="AS38" s="3">
        <f>COUNTIF(C38:AG38,'Attendance Key '!$A$11) + COUNTIF(C38:AF38,'Attendance Key '!$A$12)*0.5</f>
        <v>0</v>
      </c>
      <c r="AT38" s="12">
        <f>COUNTIF(C38:AG38,'Attendance Key '!$A$16)</f>
        <v>9</v>
      </c>
      <c r="AU38" s="12">
        <f>COUNTIF(C38:AG38,'Attendance Key '!$A$17)</f>
        <v>0</v>
      </c>
      <c r="AV38" s="3">
        <f>COUNTIF(C38:AG38,'Attendance Key '!$A$18) + COUNTIF(C38:AG38,'Attendance Key '!$A$19)*0.5</f>
        <v>1</v>
      </c>
    </row>
    <row r="39" spans="1:48" ht="16.5" x14ac:dyDescent="0.55000000000000004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>AI39+AJ39</f>
        <v>17.5</v>
      </c>
      <c r="AI39" s="3">
        <f>COUNTA(C39:AG39)-AN39-AO39-AJ39-AP39-AQ39-AR39-AS39-AT39-AU39</f>
        <v>15.5</v>
      </c>
      <c r="AJ39" s="11">
        <f>COUNTIF(C39:AG39,'Attendance Key '!$A$7) + COUNTIF(C39:AG39,'Attendance Key '!$A$15)*0.5</f>
        <v>2</v>
      </c>
      <c r="AK39" s="11">
        <f t="shared" si="1"/>
        <v>21</v>
      </c>
      <c r="AL39" s="11">
        <f t="shared" si="2"/>
        <v>1</v>
      </c>
      <c r="AM39" s="28">
        <f t="shared" si="3"/>
        <v>4.7619047619047616E-2</v>
      </c>
      <c r="AN39" s="3">
        <f>COUNTIF(C39:AG39,'Attendance Key '!$A$3) + COUNTIF(C39:AG39,'Attendance Key '!$A$5)*0.5</f>
        <v>2.5</v>
      </c>
      <c r="AO39" s="12">
        <f>COUNTIF(C39:AG39,'Attendance Key '!$A$4) + COUNTIF(C39:AG39,'Attendance Key '!$A$6)*0.5</f>
        <v>1</v>
      </c>
      <c r="AP39" s="3">
        <f>COUNTIF(C39:AG39,'Attendance Key '!$A$10)</f>
        <v>0</v>
      </c>
      <c r="AQ39" s="3">
        <f>COUNTIF(C39:AG39,'Attendance Key '!$A$8) + COUNTIF(C39:AG39,'Attendance Key '!$A$9)*0.5</f>
        <v>0</v>
      </c>
      <c r="AR39" s="3">
        <f>COUNTIF(C39:AG39,'Attendance Key '!$A$13) + COUNTIF(C39:AG39,'Attendance Key '!$A$14)*0.5</f>
        <v>0</v>
      </c>
      <c r="AS39" s="3">
        <f>COUNTIF(C39:AG39,'Attendance Key '!$A$11) + COUNTIF(C39:AF39,'Attendance Key '!$A$12)*0.5</f>
        <v>0</v>
      </c>
      <c r="AT39" s="12">
        <f>COUNTIF(C39:AG39,'Attendance Key '!$A$16)</f>
        <v>9</v>
      </c>
      <c r="AU39" s="12">
        <f>COUNTIF(C39:AG39,'Attendance Key '!$A$17)</f>
        <v>0</v>
      </c>
      <c r="AV39" s="3">
        <f>COUNTIF(C39:AG39,'Attendance Key '!$A$18) + COUNTIF(C39:AG39,'Attendance Key '!$A$19)*0.5</f>
        <v>0</v>
      </c>
    </row>
    <row r="40" spans="1:48" ht="16.5" x14ac:dyDescent="0.55000000000000004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>AI40+AJ40</f>
        <v>6</v>
      </c>
      <c r="AI40" s="3">
        <f>COUNTA(C40:AG40)-AN40-AO40-AJ40-AP40-AQ40-AR40-AS40-AT40-AU40</f>
        <v>5</v>
      </c>
      <c r="AJ40" s="11">
        <f>COUNTIF(C40:AG40,'Attendance Key '!$A$7) + COUNTIF(C40:AG40,'Attendance Key '!$A$15)*0.5</f>
        <v>1</v>
      </c>
      <c r="AK40" s="11">
        <f t="shared" si="1"/>
        <v>21</v>
      </c>
      <c r="AL40" s="11">
        <f t="shared" si="2"/>
        <v>0</v>
      </c>
      <c r="AM40" s="28">
        <f t="shared" si="3"/>
        <v>0</v>
      </c>
      <c r="AN40" s="3">
        <f>COUNTIF(C40:AG40,'Attendance Key '!$A$3) + COUNTIF(C40:AG40,'Attendance Key '!$A$5)*0.5</f>
        <v>0.5</v>
      </c>
      <c r="AO40" s="12">
        <f>COUNTIF(C40:AG40,'Attendance Key '!$A$4) + COUNTIF(C40:AG40,'Attendance Key '!$A$6)*0.5</f>
        <v>0</v>
      </c>
      <c r="AP40" s="3">
        <f>COUNTIF(C40:AG40,'Attendance Key '!$A$10)</f>
        <v>0</v>
      </c>
      <c r="AQ40" s="3">
        <f>COUNTIF(C40:AG40,'Attendance Key '!$A$8) + COUNTIF(C40:AG40,'Attendance Key '!$A$9)*0.5</f>
        <v>0</v>
      </c>
      <c r="AR40" s="3">
        <f>COUNTIF(C40:AG40,'Attendance Key '!$A$13) + COUNTIF(C40:AG40,'Attendance Key '!$A$14)*0.5</f>
        <v>0</v>
      </c>
      <c r="AS40" s="3">
        <f>COUNTIF(C40:AG40,'Attendance Key '!$A$11) + COUNTIF(C40:AF40,'Attendance Key '!$A$12)*0.5</f>
        <v>0.5</v>
      </c>
      <c r="AT40" s="12">
        <f>COUNTIF(C40:AG40,'Attendance Key '!$A$16)</f>
        <v>9</v>
      </c>
      <c r="AU40" s="12">
        <f>COUNTIF(C40:AG40,'Attendance Key '!$A$17)</f>
        <v>0</v>
      </c>
      <c r="AV40" s="3">
        <f>COUNTIF(C40:AG40,'Attendance Key '!$A$18) + COUNTIF(C40:AG40,'Attendance Key '!$A$19)*0.5</f>
        <v>0</v>
      </c>
    </row>
    <row r="41" spans="1:48" ht="16.5" x14ac:dyDescent="0.55000000000000004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>AI41+AJ41</f>
        <v>20</v>
      </c>
      <c r="AI41" s="3">
        <f>COUNTA(C41:AG41)-AN41-AO41-AJ41-AP41-AQ41-AR41-AS41-AT41-AU41</f>
        <v>12</v>
      </c>
      <c r="AJ41" s="11">
        <f>COUNTIF(C41:AG41,'Attendance Key '!$A$7) + COUNTIF(C41:AG41,'Attendance Key '!$A$15)*0.5</f>
        <v>8</v>
      </c>
      <c r="AK41" s="11">
        <f t="shared" si="1"/>
        <v>21</v>
      </c>
      <c r="AL41" s="11">
        <f t="shared" si="2"/>
        <v>0</v>
      </c>
      <c r="AM41" s="28">
        <f t="shared" si="3"/>
        <v>0</v>
      </c>
      <c r="AN41" s="3">
        <f>COUNTIF(C41:AG41,'Attendance Key '!$A$3) + COUNTIF(C41:AG41,'Attendance Key '!$A$5)*0.5</f>
        <v>0</v>
      </c>
      <c r="AO41" s="12">
        <f>COUNTIF(C41:AG41,'Attendance Key '!$A$4) + COUNTIF(C41:AG41,'Attendance Key '!$A$6)*0.5</f>
        <v>0</v>
      </c>
      <c r="AP41" s="3">
        <f>COUNTIF(C41:AG41,'Attendance Key '!$A$10)</f>
        <v>0</v>
      </c>
      <c r="AQ41" s="3">
        <f>COUNTIF(C41:AG41,'Attendance Key '!$A$8) + COUNTIF(C41:AG41,'Attendance Key '!$A$9)*0.5</f>
        <v>1</v>
      </c>
      <c r="AR41" s="3">
        <f>COUNTIF(C41:AG41,'Attendance Key '!$A$13) + COUNTIF(C41:AG41,'Attendance Key '!$A$14)*0.5</f>
        <v>0</v>
      </c>
      <c r="AS41" s="3">
        <f>COUNTIF(C41:AG41,'Attendance Key '!$A$11) + COUNTIF(C41:AF41,'Attendance Key '!$A$12)*0.5</f>
        <v>0</v>
      </c>
      <c r="AT41" s="12">
        <f>COUNTIF(C41:AG41,'Attendance Key '!$A$16)</f>
        <v>9</v>
      </c>
      <c r="AU41" s="12">
        <f>COUNTIF(C41:AG41,'Attendance Key '!$A$17)</f>
        <v>0</v>
      </c>
      <c r="AV41" s="3">
        <f>COUNTIF(C41:AG41,'Attendance Key '!$A$18) + COUNTIF(C41:AG41,'Attendance Key '!$A$19)*0.5</f>
        <v>0</v>
      </c>
    </row>
    <row r="42" spans="1:48" ht="16.5" x14ac:dyDescent="0.55000000000000004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>AI42+AJ42</f>
        <v>20</v>
      </c>
      <c r="AI42" s="3">
        <f>COUNTA(C42:AG42)-AN42-AO42-AJ42-AP42-AQ42-AR42-AS42-AT42-AU42</f>
        <v>20</v>
      </c>
      <c r="AJ42" s="11">
        <f>COUNTIF(C42:AG42,'Attendance Key '!$A$7) + COUNTIF(C42:AG42,'Attendance Key '!$A$15)*0.5</f>
        <v>0</v>
      </c>
      <c r="AK42" s="11">
        <f t="shared" si="1"/>
        <v>21</v>
      </c>
      <c r="AL42" s="11">
        <f t="shared" si="2"/>
        <v>0</v>
      </c>
      <c r="AM42" s="28">
        <f t="shared" si="3"/>
        <v>0</v>
      </c>
      <c r="AN42" s="3">
        <f>COUNTIF(C42:AG42,'Attendance Key '!$A$3) + COUNTIF(C42:AG42,'Attendance Key '!$A$5)*0.5</f>
        <v>0</v>
      </c>
      <c r="AO42" s="12">
        <f>COUNTIF(C42:AG42,'Attendance Key '!$A$4) + COUNTIF(C42:AG42,'Attendance Key '!$A$6)*0.5</f>
        <v>0</v>
      </c>
      <c r="AP42" s="3">
        <f>COUNTIF(C42:AG42,'Attendance Key '!$A$10)</f>
        <v>0</v>
      </c>
      <c r="AQ42" s="3">
        <f>COUNTIF(C42:AG42,'Attendance Key '!$A$8) + COUNTIF(C42:AG42,'Attendance Key '!$A$9)*0.5</f>
        <v>1</v>
      </c>
      <c r="AR42" s="3">
        <f>COUNTIF(C42:AG42,'Attendance Key '!$A$13) + COUNTIF(C42:AG42,'Attendance Key '!$A$14)*0.5</f>
        <v>0</v>
      </c>
      <c r="AS42" s="3">
        <f>COUNTIF(C42:AG42,'Attendance Key '!$A$11) + COUNTIF(C42:AF42,'Attendance Key '!$A$12)*0.5</f>
        <v>0</v>
      </c>
      <c r="AT42" s="12">
        <f>COUNTIF(C42:AG42,'Attendance Key '!$A$16)</f>
        <v>9</v>
      </c>
      <c r="AU42" s="12">
        <f>COUNTIF(C42:AG42,'Attendance Key '!$A$17)</f>
        <v>0</v>
      </c>
      <c r="AV42" s="3">
        <f>COUNTIF(C42:AG42,'Attendance Key '!$A$18) + COUNTIF(C42:AG42,'Attendance Key '!$A$19)*0.5</f>
        <v>0</v>
      </c>
    </row>
    <row r="43" spans="1:48" ht="16.5" x14ac:dyDescent="0.55000000000000004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>AI43+AJ43</f>
        <v>19.5</v>
      </c>
      <c r="AI43" s="3">
        <f>COUNTA(C43:AG43)-AN43-AO43-AJ43-AP43-AQ43-AR43-AS43-AT43-AU43</f>
        <v>19.5</v>
      </c>
      <c r="AJ43" s="11">
        <f>COUNTIF(C43:AG43,'Attendance Key '!$A$7) + COUNTIF(C43:AG43,'Attendance Key '!$A$15)*0.5</f>
        <v>0</v>
      </c>
      <c r="AK43" s="11">
        <f t="shared" si="1"/>
        <v>21</v>
      </c>
      <c r="AL43" s="11">
        <f t="shared" si="2"/>
        <v>0</v>
      </c>
      <c r="AM43" s="28">
        <f t="shared" si="3"/>
        <v>0</v>
      </c>
      <c r="AN43" s="3">
        <f>COUNTIF(C43:AG43,'Attendance Key '!$A$3) + COUNTIF(C43:AG43,'Attendance Key '!$A$5)*0.5</f>
        <v>1.5</v>
      </c>
      <c r="AO43" s="12">
        <f>COUNTIF(C43:AG43,'Attendance Key '!$A$4) + COUNTIF(C43:AG43,'Attendance Key '!$A$6)*0.5</f>
        <v>0</v>
      </c>
      <c r="AP43" s="3">
        <f>COUNTIF(C43:AG43,'Attendance Key '!$A$10)</f>
        <v>0</v>
      </c>
      <c r="AQ43" s="3">
        <f>COUNTIF(C43:AG43,'Attendance Key '!$A$8) + COUNTIF(C43:AG43,'Attendance Key '!$A$9)*0.5</f>
        <v>0</v>
      </c>
      <c r="AR43" s="3">
        <f>COUNTIF(C43:AG43,'Attendance Key '!$A$13) + COUNTIF(C43:AG43,'Attendance Key '!$A$14)*0.5</f>
        <v>0</v>
      </c>
      <c r="AS43" s="3">
        <f>COUNTIF(C43:AG43,'Attendance Key '!$A$11) + COUNTIF(C43:AF43,'Attendance Key '!$A$12)*0.5</f>
        <v>0</v>
      </c>
      <c r="AT43" s="12">
        <f>COUNTIF(C43:AG43,'Attendance Key '!$A$16)</f>
        <v>9</v>
      </c>
      <c r="AU43" s="12">
        <f>COUNTIF(C43:AG43,'Attendance Key '!$A$17)</f>
        <v>0</v>
      </c>
      <c r="AV43" s="3">
        <f>COUNTIF(C43:AG43,'Attendance Key '!$A$18) + COUNTIF(C43:AG43,'Attendance Key '!$A$19)*0.5</f>
        <v>0</v>
      </c>
    </row>
    <row r="44" spans="1:48" ht="16.5" x14ac:dyDescent="0.55000000000000004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>AI44+AJ44</f>
        <v>21</v>
      </c>
      <c r="AI44" s="3">
        <f>COUNTA(C44:AG44)-AN44-AO44-AJ44-AP44-AQ44-AR44-AS44-AT44-AU44</f>
        <v>21</v>
      </c>
      <c r="AJ44" s="11">
        <f>COUNTIF(C44:AG44,'Attendance Key '!$A$7) + COUNTIF(C44:AG44,'Attendance Key '!$A$15)*0.5</f>
        <v>0</v>
      </c>
      <c r="AK44" s="11">
        <f t="shared" si="1"/>
        <v>21</v>
      </c>
      <c r="AL44" s="11">
        <f t="shared" si="2"/>
        <v>0</v>
      </c>
      <c r="AM44" s="28">
        <f t="shared" si="3"/>
        <v>0</v>
      </c>
      <c r="AN44" s="3">
        <f>COUNTIF(C44:AG44,'Attendance Key '!$A$3) + COUNTIF(C44:AG44,'Attendance Key '!$A$5)*0.5</f>
        <v>0</v>
      </c>
      <c r="AO44" s="12">
        <f>COUNTIF(C44:AG44,'Attendance Key '!$A$4) + COUNTIF(C44:AG44,'Attendance Key '!$A$6)*0.5</f>
        <v>0</v>
      </c>
      <c r="AP44" s="3">
        <f>COUNTIF(C44:AG44,'Attendance Key '!$A$10)</f>
        <v>0</v>
      </c>
      <c r="AQ44" s="3">
        <f>COUNTIF(C44:AG44,'Attendance Key '!$A$8) + COUNTIF(C44:AG44,'Attendance Key '!$A$9)*0.5</f>
        <v>0</v>
      </c>
      <c r="AR44" s="3">
        <f>COUNTIF(C44:AG44,'Attendance Key '!$A$13) + COUNTIF(C44:AG44,'Attendance Key '!$A$14)*0.5</f>
        <v>0</v>
      </c>
      <c r="AS44" s="3">
        <f>COUNTIF(C44:AG44,'Attendance Key '!$A$11) + COUNTIF(C44:AF44,'Attendance Key '!$A$12)*0.5</f>
        <v>0</v>
      </c>
      <c r="AT44" s="12">
        <f>COUNTIF(C44:AG44,'Attendance Key '!$A$16)</f>
        <v>9</v>
      </c>
      <c r="AU44" s="12">
        <f>COUNTIF(C44:AG44,'Attendance Key '!$A$17)</f>
        <v>0</v>
      </c>
      <c r="AV44" s="3">
        <f>COUNTIF(C44:AG44,'Attendance Key '!$A$18) + COUNTIF(C44:AG44,'Attendance Key '!$A$19)*0.5</f>
        <v>0</v>
      </c>
    </row>
    <row r="45" spans="1:48" ht="16.5" x14ac:dyDescent="0.55000000000000004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>AI45+AJ45</f>
        <v>19.5</v>
      </c>
      <c r="AI45" s="3">
        <f>COUNTA(C45:AG45)-AN45-AO45-AJ45-AP45-AQ45-AR45-AS45-AT45-AU45</f>
        <v>19.5</v>
      </c>
      <c r="AJ45" s="11">
        <f>COUNTIF(C45:AG45,'Attendance Key '!$A$7) + COUNTIF(C45:AG45,'Attendance Key '!$A$15)*0.5</f>
        <v>0</v>
      </c>
      <c r="AK45" s="11">
        <f t="shared" si="1"/>
        <v>21</v>
      </c>
      <c r="AL45" s="11">
        <f t="shared" si="2"/>
        <v>0</v>
      </c>
      <c r="AM45" s="28">
        <f t="shared" si="3"/>
        <v>0</v>
      </c>
      <c r="AN45" s="3">
        <f>COUNTIF(C45:AG45,'Attendance Key '!$A$3) + COUNTIF(C45:AG45,'Attendance Key '!$A$5)*0.5</f>
        <v>1.5</v>
      </c>
      <c r="AO45" s="12">
        <f>COUNTIF(C45:AG45,'Attendance Key '!$A$4) + COUNTIF(C45:AG45,'Attendance Key '!$A$6)*0.5</f>
        <v>0</v>
      </c>
      <c r="AP45" s="3">
        <f>COUNTIF(C45:AG45,'Attendance Key '!$A$10)</f>
        <v>0</v>
      </c>
      <c r="AQ45" s="3">
        <f>COUNTIF(C45:AG45,'Attendance Key '!$A$8) + COUNTIF(C45:AG45,'Attendance Key '!$A$9)*0.5</f>
        <v>0</v>
      </c>
      <c r="AR45" s="3">
        <f>COUNTIF(C45:AG45,'Attendance Key '!$A$13) + COUNTIF(C45:AG45,'Attendance Key '!$A$14)*0.5</f>
        <v>0</v>
      </c>
      <c r="AS45" s="3">
        <f>COUNTIF(C45:AG45,'Attendance Key '!$A$11) + COUNTIF(C45:AF45,'Attendance Key '!$A$12)*0.5</f>
        <v>0</v>
      </c>
      <c r="AT45" s="12">
        <f>COUNTIF(C45:AG45,'Attendance Key '!$A$16)</f>
        <v>9</v>
      </c>
      <c r="AU45" s="12">
        <f>COUNTIF(C45:AG45,'Attendance Key '!$A$17)</f>
        <v>0</v>
      </c>
      <c r="AV45" s="3">
        <f>COUNTIF(C45:AG45,'Attendance Key '!$A$18) + COUNTIF(C45:AG45,'Attendance Key '!$A$19)*0.5</f>
        <v>0</v>
      </c>
    </row>
    <row r="46" spans="1:48" ht="16.5" x14ac:dyDescent="0.55000000000000004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>AI46+AJ46</f>
        <v>21</v>
      </c>
      <c r="AI46" s="3">
        <f>COUNTA(C46:AG46)-AN46-AO46-AJ46-AP46-AQ46-AR46-AS46-AT46-AU46</f>
        <v>20</v>
      </c>
      <c r="AJ46" s="11">
        <f>COUNTIF(C46:AG46,'Attendance Key '!$A$7) + COUNTIF(C46:AG46,'Attendance Key '!$A$15)*0.5</f>
        <v>1</v>
      </c>
      <c r="AK46" s="11">
        <f t="shared" si="1"/>
        <v>21</v>
      </c>
      <c r="AL46" s="11">
        <f t="shared" si="2"/>
        <v>0</v>
      </c>
      <c r="AM46" s="28">
        <f t="shared" si="3"/>
        <v>0</v>
      </c>
      <c r="AN46" s="3">
        <f>COUNTIF(C46:AG46,'Attendance Key '!$A$3) + COUNTIF(C46:AG46,'Attendance Key '!$A$5)*0.5</f>
        <v>0</v>
      </c>
      <c r="AO46" s="12">
        <f>COUNTIF(C46:AG46,'Attendance Key '!$A$4) + COUNTIF(C46:AG46,'Attendance Key '!$A$6)*0.5</f>
        <v>0</v>
      </c>
      <c r="AP46" s="3">
        <f>COUNTIF(C46:AG46,'Attendance Key '!$A$10)</f>
        <v>0</v>
      </c>
      <c r="AQ46" s="3">
        <f>COUNTIF(C46:AG46,'Attendance Key '!$A$8) + COUNTIF(C46:AG46,'Attendance Key '!$A$9)*0.5</f>
        <v>0</v>
      </c>
      <c r="AR46" s="3">
        <f>COUNTIF(C46:AG46,'Attendance Key '!$A$13) + COUNTIF(C46:AG46,'Attendance Key '!$A$14)*0.5</f>
        <v>0</v>
      </c>
      <c r="AS46" s="3">
        <f>COUNTIF(C46:AG46,'Attendance Key '!$A$11) + COUNTIF(C46:AF46,'Attendance Key '!$A$12)*0.5</f>
        <v>0</v>
      </c>
      <c r="AT46" s="12">
        <f>COUNTIF(C46:AG46,'Attendance Key '!$A$16)</f>
        <v>9</v>
      </c>
      <c r="AU46" s="12">
        <f>COUNTIF(C46:AG46,'Attendance Key '!$A$17)</f>
        <v>0</v>
      </c>
      <c r="AV46" s="3">
        <f>COUNTIF(C46:AG46,'Attendance Key '!$A$18) + COUNTIF(C46:AG46,'Attendance Key '!$A$19)*0.5</f>
        <v>0</v>
      </c>
    </row>
    <row r="47" spans="1:48" ht="16.5" x14ac:dyDescent="0.55000000000000004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>AI47+AJ47</f>
        <v>19</v>
      </c>
      <c r="AI47" s="3">
        <f>COUNTA(C47:AG47)-AN47-AO47-AJ47-AP47-AQ47-AR47-AS47-AT47-AU47</f>
        <v>19</v>
      </c>
      <c r="AJ47" s="11">
        <f>COUNTIF(C47:AG47,'Attendance Key '!$A$7) + COUNTIF(C47:AG47,'Attendance Key '!$A$15)*0.5</f>
        <v>0</v>
      </c>
      <c r="AK47" s="11">
        <f t="shared" si="1"/>
        <v>21</v>
      </c>
      <c r="AL47" s="11">
        <f t="shared" si="2"/>
        <v>1</v>
      </c>
      <c r="AM47" s="28">
        <f t="shared" si="3"/>
        <v>4.7619047619047616E-2</v>
      </c>
      <c r="AN47" s="3">
        <f>COUNTIF(C47:AG47,'Attendance Key '!$A$3) + COUNTIF(C47:AG47,'Attendance Key '!$A$5)*0.5</f>
        <v>1</v>
      </c>
      <c r="AO47" s="12">
        <f>COUNTIF(C47:AG47,'Attendance Key '!$A$4) + COUNTIF(C47:AG47,'Attendance Key '!$A$6)*0.5</f>
        <v>1</v>
      </c>
      <c r="AP47" s="3">
        <f>COUNTIF(C47:AG47,'Attendance Key '!$A$10)</f>
        <v>0</v>
      </c>
      <c r="AQ47" s="3">
        <f>COUNTIF(C47:AG47,'Attendance Key '!$A$8) + COUNTIF(C47:AG47,'Attendance Key '!$A$9)*0.5</f>
        <v>0</v>
      </c>
      <c r="AR47" s="3">
        <f>COUNTIF(C47:AG47,'Attendance Key '!$A$13) + COUNTIF(C47:AG47,'Attendance Key '!$A$14)*0.5</f>
        <v>0</v>
      </c>
      <c r="AS47" s="3">
        <f>COUNTIF(C47:AG47,'Attendance Key '!$A$11) + COUNTIF(C47:AF47,'Attendance Key '!$A$12)*0.5</f>
        <v>0</v>
      </c>
      <c r="AT47" s="12">
        <f>COUNTIF(C47:AG47,'Attendance Key '!$A$16)</f>
        <v>9</v>
      </c>
      <c r="AU47" s="12">
        <f>COUNTIF(C47:AG47,'Attendance Key '!$A$17)</f>
        <v>0</v>
      </c>
      <c r="AV47" s="3">
        <f>COUNTIF(C47:AG47,'Attendance Key '!$A$18) + COUNTIF(C47:AG47,'Attendance Key '!$A$19)*0.5</f>
        <v>0</v>
      </c>
    </row>
    <row r="48" spans="1:48" ht="16.5" x14ac:dyDescent="0.55000000000000004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>AI48+AJ48</f>
        <v>20</v>
      </c>
      <c r="AI48" s="3">
        <f>COUNTA(C48:AG48)-AN48-AO48-AJ48-AP48-AQ48-AR48-AS48-AT48-AU48</f>
        <v>20</v>
      </c>
      <c r="AJ48" s="11">
        <f>COUNTIF(C48:AG48,'Attendance Key '!$A$7) + COUNTIF(C48:AG48,'Attendance Key '!$A$15)*0.5</f>
        <v>0</v>
      </c>
      <c r="AK48" s="11">
        <f t="shared" si="1"/>
        <v>21</v>
      </c>
      <c r="AL48" s="11">
        <f t="shared" si="2"/>
        <v>0</v>
      </c>
      <c r="AM48" s="28">
        <f t="shared" si="3"/>
        <v>0</v>
      </c>
      <c r="AN48" s="3">
        <f>COUNTIF(C48:AG48,'Attendance Key '!$A$3) + COUNTIF(C48:AG48,'Attendance Key '!$A$5)*0.5</f>
        <v>0</v>
      </c>
      <c r="AO48" s="12">
        <f>COUNTIF(C48:AG48,'Attendance Key '!$A$4) + COUNTIF(C48:AG48,'Attendance Key '!$A$6)*0.5</f>
        <v>0</v>
      </c>
      <c r="AP48" s="3">
        <f>COUNTIF(C48:AG48,'Attendance Key '!$A$10)</f>
        <v>0</v>
      </c>
      <c r="AQ48" s="3">
        <f>COUNTIF(C48:AG48,'Attendance Key '!$A$8) + COUNTIF(C48:AG48,'Attendance Key '!$A$9)*0.5</f>
        <v>1</v>
      </c>
      <c r="AR48" s="3">
        <f>COUNTIF(C48:AG48,'Attendance Key '!$A$13) + COUNTIF(C48:AG48,'Attendance Key '!$A$14)*0.5</f>
        <v>0</v>
      </c>
      <c r="AS48" s="3">
        <f>COUNTIF(C48:AG48,'Attendance Key '!$A$11) + COUNTIF(C48:AF48,'Attendance Key '!$A$12)*0.5</f>
        <v>0</v>
      </c>
      <c r="AT48" s="12">
        <f>COUNTIF(C48:AG48,'Attendance Key '!$A$16)</f>
        <v>9</v>
      </c>
      <c r="AU48" s="12">
        <f>COUNTIF(C48:AG48,'Attendance Key '!$A$17)</f>
        <v>0</v>
      </c>
      <c r="AV48" s="3">
        <f>COUNTIF(C48:AG48,'Attendance Key '!$A$18) + COUNTIF(C48:AG48,'Attendance Key '!$A$19)*0.5</f>
        <v>0</v>
      </c>
    </row>
    <row r="49" spans="1:48" ht="16.5" x14ac:dyDescent="0.55000000000000004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>AI49+AJ49</f>
        <v>21</v>
      </c>
      <c r="AI49" s="3">
        <f>COUNTA(C49:AG49)-AN49-AO49-AJ49-AP49-AQ49-AR49-AS49-AT49-AU49</f>
        <v>21</v>
      </c>
      <c r="AJ49" s="11">
        <f>COUNTIF(C49:AG49,'Attendance Key '!$A$7) + COUNTIF(C49:AG49,'Attendance Key '!$A$15)*0.5</f>
        <v>0</v>
      </c>
      <c r="AK49" s="11">
        <f t="shared" si="1"/>
        <v>21</v>
      </c>
      <c r="AL49" s="11">
        <f t="shared" si="2"/>
        <v>0</v>
      </c>
      <c r="AM49" s="28">
        <f t="shared" si="3"/>
        <v>0</v>
      </c>
      <c r="AN49" s="3">
        <f>COUNTIF(C49:AG49,'Attendance Key '!$A$3) + COUNTIF(C49:AG49,'Attendance Key '!$A$5)*0.5</f>
        <v>0</v>
      </c>
      <c r="AO49" s="12">
        <f>COUNTIF(C49:AG49,'Attendance Key '!$A$4) + COUNTIF(C49:AG49,'Attendance Key '!$A$6)*0.5</f>
        <v>0</v>
      </c>
      <c r="AP49" s="3">
        <f>COUNTIF(C49:AG49,'Attendance Key '!$A$10)</f>
        <v>0</v>
      </c>
      <c r="AQ49" s="3">
        <f>COUNTIF(C49:AG49,'Attendance Key '!$A$8) + COUNTIF(C49:AG49,'Attendance Key '!$A$9)*0.5</f>
        <v>0</v>
      </c>
      <c r="AR49" s="3">
        <f>COUNTIF(C49:AG49,'Attendance Key '!$A$13) + COUNTIF(C49:AG49,'Attendance Key '!$A$14)*0.5</f>
        <v>0</v>
      </c>
      <c r="AS49" s="3">
        <f>COUNTIF(C49:AG49,'Attendance Key '!$A$11) + COUNTIF(C49:AF49,'Attendance Key '!$A$12)*0.5</f>
        <v>0</v>
      </c>
      <c r="AT49" s="12">
        <f>COUNTIF(C49:AG49,'Attendance Key '!$A$16)</f>
        <v>9</v>
      </c>
      <c r="AU49" s="12">
        <f>COUNTIF(C49:AG49,'Attendance Key '!$A$17)</f>
        <v>0</v>
      </c>
      <c r="AV49" s="3">
        <f>COUNTIF(C49:AG49,'Attendance Key '!$A$18) + COUNTIF(C49:AG49,'Attendance Key '!$A$19)*0.5</f>
        <v>0</v>
      </c>
    </row>
    <row r="50" spans="1:48" ht="16.5" x14ac:dyDescent="0.55000000000000004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>AI50+AJ50</f>
        <v>20</v>
      </c>
      <c r="AI50" s="3">
        <f>COUNTA(C50:AG50)-AN50-AO50-AJ50-AP50-AQ50-AR50-AS50-AT50-AU50</f>
        <v>20</v>
      </c>
      <c r="AJ50" s="11">
        <f>COUNTIF(C50:AG50,'Attendance Key '!$A$7) + COUNTIF(C50:AG50,'Attendance Key '!$A$15)*0.5</f>
        <v>0</v>
      </c>
      <c r="AK50" s="11">
        <f t="shared" si="1"/>
        <v>21</v>
      </c>
      <c r="AL50" s="11">
        <f t="shared" si="2"/>
        <v>0</v>
      </c>
      <c r="AM50" s="28">
        <f t="shared" si="3"/>
        <v>0</v>
      </c>
      <c r="AN50" s="3">
        <f>COUNTIF(C50:AG50,'Attendance Key '!$A$3) + COUNTIF(C50:AG50,'Attendance Key '!$A$5)*0.5</f>
        <v>0</v>
      </c>
      <c r="AO50" s="12">
        <f>COUNTIF(C50:AG50,'Attendance Key '!$A$4) + COUNTIF(C50:AG50,'Attendance Key '!$A$6)*0.5</f>
        <v>0</v>
      </c>
      <c r="AP50" s="3">
        <f>COUNTIF(C50:AG50,'Attendance Key '!$A$10)</f>
        <v>0</v>
      </c>
      <c r="AQ50" s="3">
        <f>COUNTIF(C50:AG50,'Attendance Key '!$A$8) + COUNTIF(C50:AG50,'Attendance Key '!$A$9)*0.5</f>
        <v>1</v>
      </c>
      <c r="AR50" s="3">
        <f>COUNTIF(C50:AG50,'Attendance Key '!$A$13) + COUNTIF(C50:AG50,'Attendance Key '!$A$14)*0.5</f>
        <v>0</v>
      </c>
      <c r="AS50" s="3">
        <f>COUNTIF(C50:AG50,'Attendance Key '!$A$11) + COUNTIF(C50:AF50,'Attendance Key '!$A$12)*0.5</f>
        <v>0</v>
      </c>
      <c r="AT50" s="12">
        <f>COUNTIF(C50:AG50,'Attendance Key '!$A$16)</f>
        <v>9</v>
      </c>
      <c r="AU50" s="12">
        <f>COUNTIF(C50:AG50,'Attendance Key '!$A$17)</f>
        <v>0</v>
      </c>
      <c r="AV50" s="3">
        <f>COUNTIF(C50:AG50,'Attendance Key '!$A$18) + COUNTIF(C50:AG50,'Attendance Key '!$A$19)*0.5</f>
        <v>0</v>
      </c>
    </row>
    <row r="51" spans="1:48" ht="16.5" x14ac:dyDescent="0.55000000000000004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>AI51+AJ51</f>
        <v>21</v>
      </c>
      <c r="AI51" s="3">
        <f>COUNTA(C51:AG51)-AN51-AO51-AJ51-AP51-AQ51-AR51-AS51-AT51-AU51</f>
        <v>21</v>
      </c>
      <c r="AJ51" s="11">
        <f>COUNTIF(C51:AG51,'Attendance Key '!$A$7) + COUNTIF(C51:AG51,'Attendance Key '!$A$15)*0.5</f>
        <v>0</v>
      </c>
      <c r="AK51" s="11">
        <f t="shared" si="1"/>
        <v>21</v>
      </c>
      <c r="AL51" s="11">
        <f t="shared" si="2"/>
        <v>0</v>
      </c>
      <c r="AM51" s="28">
        <f t="shared" si="3"/>
        <v>0</v>
      </c>
      <c r="AN51" s="3">
        <f>COUNTIF(C51:AG51,'Attendance Key '!$A$3) + COUNTIF(C51:AG51,'Attendance Key '!$A$5)*0.5</f>
        <v>0</v>
      </c>
      <c r="AO51" s="12">
        <f>COUNTIF(C51:AG51,'Attendance Key '!$A$4) + COUNTIF(C51:AG51,'Attendance Key '!$A$6)*0.5</f>
        <v>0</v>
      </c>
      <c r="AP51" s="3">
        <f>COUNTIF(C51:AG51,'Attendance Key '!$A$10)</f>
        <v>0</v>
      </c>
      <c r="AQ51" s="3">
        <f>COUNTIF(C51:AG51,'Attendance Key '!$A$8) + COUNTIF(C51:AG51,'Attendance Key '!$A$9)*0.5</f>
        <v>0</v>
      </c>
      <c r="AR51" s="3">
        <f>COUNTIF(C51:AG51,'Attendance Key '!$A$13) + COUNTIF(C51:AG51,'Attendance Key '!$A$14)*0.5</f>
        <v>0</v>
      </c>
      <c r="AS51" s="3">
        <f>COUNTIF(C51:AG51,'Attendance Key '!$A$11) + COUNTIF(C51:AF51,'Attendance Key '!$A$12)*0.5</f>
        <v>0</v>
      </c>
      <c r="AT51" s="12">
        <f>COUNTIF(C51:AG51,'Attendance Key '!$A$16)</f>
        <v>9</v>
      </c>
      <c r="AU51" s="12">
        <f>COUNTIF(C51:AG51,'Attendance Key '!$A$17)</f>
        <v>0</v>
      </c>
      <c r="AV51" s="3">
        <f>COUNTIF(C51:AG51,'Attendance Key '!$A$18) + COUNTIF(C51:AG51,'Attendance Key '!$A$19)*0.5</f>
        <v>0</v>
      </c>
    </row>
    <row r="52" spans="1:48" ht="16.5" x14ac:dyDescent="0.55000000000000004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>AI52+AJ52</f>
        <v>17</v>
      </c>
      <c r="AI52" s="3">
        <f>COUNTA(C52:AG52)-AN52-AO52-AJ52-AP52-AQ52-AR52-AS52-AT52-AU52</f>
        <v>17</v>
      </c>
      <c r="AJ52" s="11">
        <f>COUNTIF(C52:AG52,'Attendance Key '!$A$7) + COUNTIF(C52:AG52,'Attendance Key '!$A$15)*0.5</f>
        <v>0</v>
      </c>
      <c r="AK52" s="11">
        <f t="shared" si="1"/>
        <v>21</v>
      </c>
      <c r="AL52" s="11">
        <f t="shared" si="2"/>
        <v>0</v>
      </c>
      <c r="AM52" s="28">
        <f t="shared" si="3"/>
        <v>0</v>
      </c>
      <c r="AN52" s="3">
        <f>COUNTIF(C52:AG52,'Attendance Key '!$A$3) + COUNTIF(C52:AG52,'Attendance Key '!$A$5)*0.5</f>
        <v>0</v>
      </c>
      <c r="AO52" s="12">
        <f>COUNTIF(C52:AG52,'Attendance Key '!$A$4) + COUNTIF(C52:AG52,'Attendance Key '!$A$6)*0.5</f>
        <v>0</v>
      </c>
      <c r="AP52" s="3">
        <f>COUNTIF(C52:AG52,'Attendance Key '!$A$10)</f>
        <v>0</v>
      </c>
      <c r="AQ52" s="3">
        <f>COUNTIF(C52:AG52,'Attendance Key '!$A$8) + COUNTIF(C52:AG52,'Attendance Key '!$A$9)*0.5</f>
        <v>0</v>
      </c>
      <c r="AR52" s="3">
        <f>COUNTIF(C52:AG52,'Attendance Key '!$A$13) + COUNTIF(C52:AG52,'Attendance Key '!$A$14)*0.5</f>
        <v>0</v>
      </c>
      <c r="AS52" s="3">
        <f>COUNTIF(C52:AG52,'Attendance Key '!$A$11) + COUNTIF(C52:AF52,'Attendance Key '!$A$12)*0.5</f>
        <v>0</v>
      </c>
      <c r="AT52" s="12">
        <f>COUNTIF(C52:AG52,'Attendance Key '!$A$16)</f>
        <v>9</v>
      </c>
      <c r="AU52" s="12">
        <f>COUNTIF(C52:AG52,'Attendance Key '!$A$17)</f>
        <v>0</v>
      </c>
      <c r="AV52" s="3">
        <f>COUNTIF(C52:AG52,'Attendance Key '!$A$18) + COUNTIF(C52:AG52,'Attendance Key '!$A$19)*0.5</f>
        <v>0</v>
      </c>
    </row>
    <row r="53" spans="1:48" ht="16.5" x14ac:dyDescent="0.55000000000000004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>AI53+AJ53</f>
        <v>19</v>
      </c>
      <c r="AI53" s="3">
        <f>COUNTA(C53:AG53)-AN53-AO53-AJ53-AP53-AQ53-AR53-AS53-AT53-AU53</f>
        <v>19</v>
      </c>
      <c r="AJ53" s="11">
        <f>COUNTIF(C53:AG53,'Attendance Key '!$A$7) + COUNTIF(C53:AG53,'Attendance Key '!$A$15)*0.5</f>
        <v>0</v>
      </c>
      <c r="AK53" s="11">
        <f t="shared" si="1"/>
        <v>21</v>
      </c>
      <c r="AL53" s="11">
        <f t="shared" si="2"/>
        <v>0</v>
      </c>
      <c r="AM53" s="28">
        <f t="shared" si="3"/>
        <v>0</v>
      </c>
      <c r="AN53" s="3">
        <f>COUNTIF(C53:AG53,'Attendance Key '!$A$3) + COUNTIF(C53:AG53,'Attendance Key '!$A$5)*0.5</f>
        <v>2</v>
      </c>
      <c r="AO53" s="12">
        <f>COUNTIF(C53:AG53,'Attendance Key '!$A$4) + COUNTIF(C53:AG53,'Attendance Key '!$A$6)*0.5</f>
        <v>0</v>
      </c>
      <c r="AP53" s="3">
        <f>COUNTIF(C53:AG53,'Attendance Key '!$A$10)</f>
        <v>0</v>
      </c>
      <c r="AQ53" s="3">
        <f>COUNTIF(C53:AG53,'Attendance Key '!$A$8) + COUNTIF(C53:AG53,'Attendance Key '!$A$9)*0.5</f>
        <v>0</v>
      </c>
      <c r="AR53" s="3">
        <f>COUNTIF(C53:AG53,'Attendance Key '!$A$13) + COUNTIF(C53:AG53,'Attendance Key '!$A$14)*0.5</f>
        <v>0</v>
      </c>
      <c r="AS53" s="3">
        <f>COUNTIF(C53:AG53,'Attendance Key '!$A$11) + COUNTIF(C53:AF53,'Attendance Key '!$A$12)*0.5</f>
        <v>0</v>
      </c>
      <c r="AT53" s="12">
        <f>COUNTIF(C53:AG53,'Attendance Key '!$A$16)</f>
        <v>9</v>
      </c>
      <c r="AU53" s="12">
        <f>COUNTIF(C53:AG53,'Attendance Key '!$A$17)</f>
        <v>0</v>
      </c>
      <c r="AV53" s="3">
        <f>COUNTIF(C53:AG53,'Attendance Key '!$A$18) + COUNTIF(C53:AG53,'Attendance Key '!$A$19)*0.5</f>
        <v>0</v>
      </c>
    </row>
    <row r="54" spans="1:48" ht="16.5" x14ac:dyDescent="0.55000000000000004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>AI54+AJ54</f>
        <v>20</v>
      </c>
      <c r="AI54" s="3">
        <f>COUNTA(C54:AG54)-AN54-AO54-AJ54-AP54-AQ54-AR54-AS54-AT54-AU54</f>
        <v>20</v>
      </c>
      <c r="AJ54" s="15">
        <f>COUNTIF(C54:AG54,'Attendance Key '!$A$7) + COUNTIF(C54:AG54,'Attendance Key '!$A$15)*0.5</f>
        <v>0</v>
      </c>
      <c r="AK54" s="11">
        <f t="shared" si="1"/>
        <v>21</v>
      </c>
      <c r="AL54" s="11">
        <f t="shared" si="2"/>
        <v>0</v>
      </c>
      <c r="AM54" s="28">
        <f t="shared" si="3"/>
        <v>0</v>
      </c>
      <c r="AN54" s="3">
        <f>COUNTIF(C54:AG54,'Attendance Key '!$A$3) + COUNTIF(C54:AG54,'Attendance Key '!$A$5)*0.5</f>
        <v>1</v>
      </c>
      <c r="AO54" s="16">
        <f>COUNTIF(C54:AG54,'Attendance Key '!$A$4) + COUNTIF(C54:AG54,'Attendance Key '!$A$6)*0.5</f>
        <v>0</v>
      </c>
      <c r="AP54" s="3">
        <f>COUNTIF(C54:AG54,'Attendance Key '!$A$10)</f>
        <v>0</v>
      </c>
      <c r="AQ54" s="3">
        <f>COUNTIF(C54:AG54,'Attendance Key '!$A$8) + COUNTIF(C54:AG54,'Attendance Key '!$A$9)*0.5</f>
        <v>0</v>
      </c>
      <c r="AR54" s="3">
        <f>COUNTIF(C54:AG54,'Attendance Key '!$A$13) + COUNTIF(C54:AG54,'Attendance Key '!$A$14)*0.5</f>
        <v>0</v>
      </c>
      <c r="AS54" s="3">
        <f>COUNTIF(C54:AG54,'Attendance Key '!$A$11) + COUNTIF(C54:AF54,'Attendance Key '!$A$12)*0.5</f>
        <v>0</v>
      </c>
      <c r="AT54" s="16">
        <f>COUNTIF(C54:AG54,'Attendance Key '!$A$16)</f>
        <v>9</v>
      </c>
      <c r="AU54" s="16">
        <f>COUNTIF(C54:AG54,'Attendance Key '!$A$17)</f>
        <v>0</v>
      </c>
      <c r="AV54" s="3">
        <f>COUNTIF(C54:AG54,'Attendance Key '!$A$18) + COUNTIF(C54:AG54,'Attendance Key '!$A$19)*0.5</f>
        <v>0</v>
      </c>
    </row>
    <row r="55" spans="1:48" ht="16.5" x14ac:dyDescent="0.55000000000000004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>AI55+AJ55</f>
        <v>20</v>
      </c>
      <c r="AI55" s="3">
        <f>COUNTA(C55:AG55)-AN55-AO55-AJ55-AP55-AQ55-AR55-AS55-AT55-AU55</f>
        <v>20</v>
      </c>
      <c r="AJ55" s="15">
        <f>COUNTIF(C55:AG55,'Attendance Key '!$A$7) + COUNTIF(C55:AG55,'Attendance Key '!$A$15)*0.5</f>
        <v>0</v>
      </c>
      <c r="AK55" s="11">
        <f t="shared" si="1"/>
        <v>21</v>
      </c>
      <c r="AL55" s="11">
        <f t="shared" si="2"/>
        <v>0</v>
      </c>
      <c r="AM55" s="28">
        <f t="shared" si="3"/>
        <v>0</v>
      </c>
      <c r="AN55" s="3">
        <f>COUNTIF(C55:AG55,'Attendance Key '!$A$3) + COUNTIF(C55:AG55,'Attendance Key '!$A$5)*0.5</f>
        <v>1</v>
      </c>
      <c r="AO55" s="16">
        <f>COUNTIF(C55:AG55,'Attendance Key '!$A$4) + COUNTIF(C55:AG55,'Attendance Key '!$A$6)*0.5</f>
        <v>0</v>
      </c>
      <c r="AP55" s="3">
        <f>COUNTIF(C55:AG55,'Attendance Key '!$A$10)</f>
        <v>0</v>
      </c>
      <c r="AQ55" s="3">
        <f>COUNTIF(C55:AG55,'Attendance Key '!$A$8) + COUNTIF(C55:AG55,'Attendance Key '!$A$9)*0.5</f>
        <v>0</v>
      </c>
      <c r="AR55" s="3">
        <f>COUNTIF(C55:AG55,'Attendance Key '!$A$13) + COUNTIF(C55:AG55,'Attendance Key '!$A$14)*0.5</f>
        <v>0</v>
      </c>
      <c r="AS55" s="3">
        <f>COUNTIF(C55:AG55,'Attendance Key '!$A$11) + COUNTIF(C55:AF55,'Attendance Key '!$A$12)*0.5</f>
        <v>0</v>
      </c>
      <c r="AT55" s="16">
        <f>COUNTIF(C55:AG55,'Attendance Key '!$A$16)</f>
        <v>9</v>
      </c>
      <c r="AU55" s="16">
        <f>COUNTIF(C55:AG55,'Attendance Key '!$A$17)</f>
        <v>0</v>
      </c>
      <c r="AV55" s="3">
        <f>COUNTIF(C55:AG55,'Attendance Key '!$A$18) + COUNTIF(C55:AG55,'Attendance Key '!$A$19)*0.5</f>
        <v>0</v>
      </c>
    </row>
    <row r="56" spans="1:48" ht="16.5" x14ac:dyDescent="0.55000000000000004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>AI56+AJ56</f>
        <v>11</v>
      </c>
      <c r="AI56" s="3">
        <f>COUNTA(C56:AG56)-AN56-AO56-AJ56-AP56-AQ56-AR56-AS56-AT56-AU56</f>
        <v>0</v>
      </c>
      <c r="AJ56" s="15">
        <f>COUNTIF(C56:AG56,'Attendance Key '!$A$7) + COUNTIF(C56:AG56,'Attendance Key '!$A$15)*0.5</f>
        <v>11</v>
      </c>
      <c r="AK56" s="11">
        <f t="shared" si="1"/>
        <v>21</v>
      </c>
      <c r="AL56" s="11">
        <f t="shared" si="2"/>
        <v>0</v>
      </c>
      <c r="AM56" s="28">
        <f t="shared" si="3"/>
        <v>0</v>
      </c>
      <c r="AN56" s="3">
        <f>COUNTIF(C56:AG56,'Attendance Key '!$A$3) + COUNTIF(C56:AG56,'Attendance Key '!$A$5)*0.5</f>
        <v>0</v>
      </c>
      <c r="AO56" s="16">
        <f>COUNTIF(C56:AG56,'Attendance Key '!$A$4) + COUNTIF(C56:AG56,'Attendance Key '!$A$6)*0.5</f>
        <v>0</v>
      </c>
      <c r="AP56" s="3">
        <f>COUNTIF(C56:AG56,'Attendance Key '!$A$10)</f>
        <v>0</v>
      </c>
      <c r="AQ56" s="3">
        <f>COUNTIF(C56:AG56,'Attendance Key '!$A$8) + COUNTIF(C56:AG56,'Attendance Key '!$A$9)*0.5</f>
        <v>0</v>
      </c>
      <c r="AR56" s="3">
        <f>COUNTIF(C56:AG56,'Attendance Key '!$A$13) + COUNTIF(C56:AG56,'Attendance Key '!$A$14)*0.5</f>
        <v>0</v>
      </c>
      <c r="AS56" s="3">
        <f>COUNTIF(C56:AG56,'Attendance Key '!$A$11) + COUNTIF(C56:AF56,'Attendance Key '!$A$12)*0.5</f>
        <v>10</v>
      </c>
      <c r="AT56" s="16">
        <f>COUNTIF(C56:AG56,'Attendance Key '!$A$16)</f>
        <v>9</v>
      </c>
      <c r="AU56" s="16">
        <f>COUNTIF(C56:AG56,'Attendance Key '!$A$17)</f>
        <v>0</v>
      </c>
      <c r="AV56" s="3">
        <f>COUNTIF(C56:AG56,'Attendance Key '!$A$18) + COUNTIF(C56:AG56,'Attendance Key '!$A$19)*0.5</f>
        <v>0</v>
      </c>
    </row>
    <row r="57" spans="1:48" ht="16.5" x14ac:dyDescent="0.55000000000000004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>AI57+AJ57</f>
        <v>21</v>
      </c>
      <c r="AI57" s="3">
        <f>COUNTA(C57:AG57)-AN57-AO57-AJ57-AP57-AQ57-AR57-AS57-AT57-AU57</f>
        <v>20</v>
      </c>
      <c r="AJ57" s="15">
        <f>COUNTIF(C57:AG57,'Attendance Key '!$A$7) + COUNTIF(C57:AG57,'Attendance Key '!$A$15)*0.5</f>
        <v>1</v>
      </c>
      <c r="AK57" s="11">
        <f t="shared" si="1"/>
        <v>21</v>
      </c>
      <c r="AL57" s="11">
        <f t="shared" si="2"/>
        <v>0</v>
      </c>
      <c r="AM57" s="28">
        <f t="shared" si="3"/>
        <v>0</v>
      </c>
      <c r="AN57" s="3">
        <f>COUNTIF(C57:AG57,'Attendance Key '!$A$3) + COUNTIF(C57:AG57,'Attendance Key '!$A$5)*0.5</f>
        <v>0</v>
      </c>
      <c r="AO57" s="16">
        <f>COUNTIF(C57:AG57,'Attendance Key '!$A$4) + COUNTIF(C57:AG57,'Attendance Key '!$A$6)*0.5</f>
        <v>0</v>
      </c>
      <c r="AP57" s="3">
        <f>COUNTIF(C57:AG57,'Attendance Key '!$A$10)</f>
        <v>0</v>
      </c>
      <c r="AQ57" s="3">
        <f>COUNTIF(C57:AG57,'Attendance Key '!$A$8) + COUNTIF(C57:AG57,'Attendance Key '!$A$9)*0.5</f>
        <v>0</v>
      </c>
      <c r="AR57" s="3">
        <f>COUNTIF(C57:AG57,'Attendance Key '!$A$13) + COUNTIF(C57:AG57,'Attendance Key '!$A$14)*0.5</f>
        <v>0</v>
      </c>
      <c r="AS57" s="3">
        <f>COUNTIF(C57:AG57,'Attendance Key '!$A$11) + COUNTIF(C57:AF57,'Attendance Key '!$A$12)*0.5</f>
        <v>0</v>
      </c>
      <c r="AT57" s="16">
        <f>COUNTIF(C57:AG57,'Attendance Key '!$A$16)</f>
        <v>9</v>
      </c>
      <c r="AU57" s="16">
        <f>COUNTIF(C57:AG57,'Attendance Key '!$A$17)</f>
        <v>0</v>
      </c>
      <c r="AV57" s="3">
        <f>COUNTIF(C57:AG57,'Attendance Key '!$A$18) + COUNTIF(C57:AG57,'Attendance Key '!$A$19)*0.5</f>
        <v>1</v>
      </c>
    </row>
    <row r="58" spans="1:48" ht="16.5" x14ac:dyDescent="0.55000000000000004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>AI58+AJ58</f>
        <v>21</v>
      </c>
      <c r="AI58" s="3">
        <f>COUNTA(C58:AG58)-AN58-AO58-AJ58-AP58-AQ58-AR58-AS58-AT58-AU58</f>
        <v>20</v>
      </c>
      <c r="AJ58" s="15">
        <f>COUNTIF(C58:AG58,'Attendance Key '!$A$7) + COUNTIF(C58:AG58,'Attendance Key '!$A$15)*0.5</f>
        <v>1</v>
      </c>
      <c r="AK58" s="11">
        <f t="shared" si="1"/>
        <v>21</v>
      </c>
      <c r="AL58" s="11">
        <f t="shared" si="2"/>
        <v>0</v>
      </c>
      <c r="AM58" s="28">
        <f t="shared" si="3"/>
        <v>0</v>
      </c>
      <c r="AN58" s="3">
        <f>COUNTIF(C58:AG58,'Attendance Key '!$A$3) + COUNTIF(C58:AG58,'Attendance Key '!$A$5)*0.5</f>
        <v>0</v>
      </c>
      <c r="AO58" s="16">
        <f>COUNTIF(C58:AG58,'Attendance Key '!$A$4) + COUNTIF(C58:AG58,'Attendance Key '!$A$6)*0.5</f>
        <v>0</v>
      </c>
      <c r="AP58" s="3">
        <f>COUNTIF(C58:AG58,'Attendance Key '!$A$10)</f>
        <v>0</v>
      </c>
      <c r="AQ58" s="3">
        <f>COUNTIF(C58:AG58,'Attendance Key '!$A$8) + COUNTIF(C58:AG58,'Attendance Key '!$A$9)*0.5</f>
        <v>0</v>
      </c>
      <c r="AR58" s="3">
        <f>COUNTIF(C58:AG58,'Attendance Key '!$A$13) + COUNTIF(C58:AG58,'Attendance Key '!$A$14)*0.5</f>
        <v>0</v>
      </c>
      <c r="AS58" s="3">
        <f>COUNTIF(C58:AG58,'Attendance Key '!$A$11) + COUNTIF(C58:AF58,'Attendance Key '!$A$12)*0.5</f>
        <v>0</v>
      </c>
      <c r="AT58" s="16">
        <f>COUNTIF(C58:AG58,'Attendance Key '!$A$16)</f>
        <v>9</v>
      </c>
      <c r="AU58" s="16">
        <f>COUNTIF(C58:AG58,'Attendance Key '!$A$17)</f>
        <v>0</v>
      </c>
      <c r="AV58" s="3">
        <f>COUNTIF(C58:AG58,'Attendance Key '!$A$18) + COUNTIF(C58:AG58,'Attendance Key '!$A$19)*0.5</f>
        <v>0</v>
      </c>
    </row>
    <row r="59" spans="1:48" ht="16.5" x14ac:dyDescent="0.55000000000000004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>AI59+AJ59</f>
        <v>20</v>
      </c>
      <c r="AI59" s="3">
        <f>COUNTA(C59:AG59)-AN59-AO59-AJ59-AP59-AQ59-AR59-AS59-AT59-AU59</f>
        <v>17</v>
      </c>
      <c r="AJ59" s="15">
        <f>COUNTIF(C59:AG59,'Attendance Key '!$A$7) + COUNTIF(C59:AG59,'Attendance Key '!$A$15)*0.5</f>
        <v>3</v>
      </c>
      <c r="AK59" s="11">
        <f t="shared" si="1"/>
        <v>21</v>
      </c>
      <c r="AL59" s="11">
        <f t="shared" si="2"/>
        <v>0</v>
      </c>
      <c r="AM59" s="28">
        <f t="shared" si="3"/>
        <v>0</v>
      </c>
      <c r="AN59" s="3">
        <f>COUNTIF(C59:AG59,'Attendance Key '!$A$3) + COUNTIF(C59:AG59,'Attendance Key '!$A$5)*0.5</f>
        <v>0</v>
      </c>
      <c r="AO59" s="16">
        <f>COUNTIF(C59:AG59,'Attendance Key '!$A$4) + COUNTIF(C59:AG59,'Attendance Key '!$A$6)*0.5</f>
        <v>0</v>
      </c>
      <c r="AP59" s="3">
        <f>COUNTIF(C59:AG59,'Attendance Key '!$A$10)</f>
        <v>0</v>
      </c>
      <c r="AQ59" s="3">
        <f>COUNTIF(C59:AG59,'Attendance Key '!$A$8) + COUNTIF(C59:AG59,'Attendance Key '!$A$9)*0.5</f>
        <v>0</v>
      </c>
      <c r="AR59" s="3">
        <f>COUNTIF(C59:AG59,'Attendance Key '!$A$13) + COUNTIF(C59:AG59,'Attendance Key '!$A$14)*0.5</f>
        <v>0</v>
      </c>
      <c r="AS59" s="3">
        <f>COUNTIF(C59:AG59,'Attendance Key '!$A$11) + COUNTIF(C59:AF59,'Attendance Key '!$A$12)*0.5</f>
        <v>1</v>
      </c>
      <c r="AT59" s="16">
        <f>COUNTIF(C59:AG59,'Attendance Key '!$A$16)</f>
        <v>9</v>
      </c>
      <c r="AU59" s="16">
        <f>COUNTIF(C59:AG59,'Attendance Key '!$A$17)</f>
        <v>0</v>
      </c>
      <c r="AV59" s="3">
        <f>COUNTIF(C59:AG59,'Attendance Key '!$A$18) + COUNTIF(C59:AG59,'Attendance Key '!$A$19)*0.5</f>
        <v>0</v>
      </c>
    </row>
    <row r="60" spans="1:48" ht="16.5" x14ac:dyDescent="0.55000000000000004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>AI60+AJ60</f>
        <v>18</v>
      </c>
      <c r="AI60" s="3">
        <f>COUNTA(C60:AG60)-AN60-AO60-AJ60-AP60-AQ60-AR60-AS60-AT60-AU60</f>
        <v>18</v>
      </c>
      <c r="AJ60" s="15">
        <f>COUNTIF(C60:AG60,'Attendance Key '!$A$7) + COUNTIF(C60:AG60,'Attendance Key '!$A$15)*0.5</f>
        <v>0</v>
      </c>
      <c r="AK60" s="11">
        <f t="shared" si="1"/>
        <v>21</v>
      </c>
      <c r="AL60" s="11">
        <f t="shared" si="2"/>
        <v>0</v>
      </c>
      <c r="AM60" s="28">
        <f t="shared" si="3"/>
        <v>0</v>
      </c>
      <c r="AN60" s="3">
        <f>COUNTIF(C60:AG60,'Attendance Key '!$A$3) + COUNTIF(C60:AG60,'Attendance Key '!$A$5)*0.5</f>
        <v>3</v>
      </c>
      <c r="AO60" s="16">
        <f>COUNTIF(C60:AG60,'Attendance Key '!$A$4) + COUNTIF(C60:AG60,'Attendance Key '!$A$6)*0.5</f>
        <v>0</v>
      </c>
      <c r="AP60" s="3">
        <f>COUNTIF(C60:AG60,'Attendance Key '!$A$10)</f>
        <v>0</v>
      </c>
      <c r="AQ60" s="3">
        <f>COUNTIF(C60:AG60,'Attendance Key '!$A$8) + COUNTIF(C60:AG60,'Attendance Key '!$A$9)*0.5</f>
        <v>0</v>
      </c>
      <c r="AR60" s="3">
        <f>COUNTIF(C60:AG60,'Attendance Key '!$A$13) + COUNTIF(C60:AG60,'Attendance Key '!$A$14)*0.5</f>
        <v>0</v>
      </c>
      <c r="AS60" s="3">
        <f>COUNTIF(C60:AG60,'Attendance Key '!$A$11) + COUNTIF(C60:AF60,'Attendance Key '!$A$12)*0.5</f>
        <v>0</v>
      </c>
      <c r="AT60" s="16">
        <f>COUNTIF(C60:AG60,'Attendance Key '!$A$16)</f>
        <v>9</v>
      </c>
      <c r="AU60" s="16">
        <f>COUNTIF(C60:AG60,'Attendance Key '!$A$17)</f>
        <v>0</v>
      </c>
      <c r="AV60" s="3">
        <f>COUNTIF(C60:AG60,'Attendance Key '!$A$18) + COUNTIF(C60:AG60,'Attendance Key '!$A$19)*0.5</f>
        <v>0</v>
      </c>
    </row>
    <row r="61" spans="1:48" ht="16.5" x14ac:dyDescent="0.55000000000000004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>AI61+AJ61</f>
        <v>21</v>
      </c>
      <c r="AI61" s="3">
        <f>COUNTA(C61:AG61)-AN61-AO61-AJ61-AP61-AQ61-AR61-AS61-AT61-AU61</f>
        <v>21</v>
      </c>
      <c r="AJ61" s="15">
        <f>COUNTIF(C61:AG61,'Attendance Key '!$A$7) + COUNTIF(C61:AG61,'Attendance Key '!$A$15)*0.5</f>
        <v>0</v>
      </c>
      <c r="AK61" s="11">
        <f t="shared" si="1"/>
        <v>21</v>
      </c>
      <c r="AL61" s="11">
        <f t="shared" si="2"/>
        <v>0</v>
      </c>
      <c r="AM61" s="28">
        <f t="shared" si="3"/>
        <v>0</v>
      </c>
      <c r="AN61" s="3">
        <f>COUNTIF(C61:AG61,'Attendance Key '!$A$3) + COUNTIF(C61:AG61,'Attendance Key '!$A$5)*0.5</f>
        <v>0</v>
      </c>
      <c r="AO61" s="16">
        <f>COUNTIF(C61:AG61,'Attendance Key '!$A$4) + COUNTIF(C61:AG61,'Attendance Key '!$A$6)*0.5</f>
        <v>0</v>
      </c>
      <c r="AP61" s="3">
        <f>COUNTIF(C61:AG61,'Attendance Key '!$A$10)</f>
        <v>0</v>
      </c>
      <c r="AQ61" s="3">
        <f>COUNTIF(C61:AG61,'Attendance Key '!$A$8) + COUNTIF(C61:AG61,'Attendance Key '!$A$9)*0.5</f>
        <v>0</v>
      </c>
      <c r="AR61" s="3">
        <f>COUNTIF(C61:AG61,'Attendance Key '!$A$13) + COUNTIF(C61:AG61,'Attendance Key '!$A$14)*0.5</f>
        <v>0</v>
      </c>
      <c r="AS61" s="3">
        <f>COUNTIF(C61:AG61,'Attendance Key '!$A$11) + COUNTIF(C61:AF61,'Attendance Key '!$A$12)*0.5</f>
        <v>0</v>
      </c>
      <c r="AT61" s="16">
        <f>COUNTIF(C61:AG61,'Attendance Key '!$A$16)</f>
        <v>9</v>
      </c>
      <c r="AU61" s="16">
        <f>COUNTIF(C61:AG61,'Attendance Key '!$A$17)</f>
        <v>0</v>
      </c>
      <c r="AV61" s="3">
        <f>COUNTIF(C61:AG61,'Attendance Key '!$A$18) + COUNTIF(C61:AG61,'Attendance Key '!$A$19)*0.5</f>
        <v>0</v>
      </c>
    </row>
    <row r="62" spans="1:48" ht="16.5" x14ac:dyDescent="0.55000000000000004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>AI62+AJ62</f>
        <v>21</v>
      </c>
      <c r="AI62" s="3">
        <f>COUNTA(C62:AG62)-AN62-AO62-AJ62-AP62-AQ62-AR62-AS62-AT62-AU62</f>
        <v>21</v>
      </c>
      <c r="AJ62" s="15">
        <f>COUNTIF(C62:AG62,'Attendance Key '!$A$7) + COUNTIF(C62:AG62,'Attendance Key '!$A$15)*0.5</f>
        <v>0</v>
      </c>
      <c r="AK62" s="11">
        <f t="shared" si="1"/>
        <v>21</v>
      </c>
      <c r="AL62" s="11">
        <f t="shared" si="2"/>
        <v>0</v>
      </c>
      <c r="AM62" s="28">
        <f t="shared" si="3"/>
        <v>0</v>
      </c>
      <c r="AN62" s="3">
        <f>COUNTIF(C62:AG62,'Attendance Key '!$A$3) + COUNTIF(C62:AG62,'Attendance Key '!$A$5)*0.5</f>
        <v>0</v>
      </c>
      <c r="AO62" s="16">
        <f>COUNTIF(C62:AG62,'Attendance Key '!$A$4) + COUNTIF(C62:AG62,'Attendance Key '!$A$6)*0.5</f>
        <v>0</v>
      </c>
      <c r="AP62" s="3">
        <f>COUNTIF(C62:AG62,'Attendance Key '!$A$10)</f>
        <v>0</v>
      </c>
      <c r="AQ62" s="3">
        <f>COUNTIF(C62:AG62,'Attendance Key '!$A$8) + COUNTIF(C62:AG62,'Attendance Key '!$A$9)*0.5</f>
        <v>0</v>
      </c>
      <c r="AR62" s="3">
        <f>COUNTIF(C62:AG62,'Attendance Key '!$A$13) + COUNTIF(C62:AG62,'Attendance Key '!$A$14)*0.5</f>
        <v>0</v>
      </c>
      <c r="AS62" s="3">
        <f>COUNTIF(C62:AG62,'Attendance Key '!$A$11) + COUNTIF(C62:AF62,'Attendance Key '!$A$12)*0.5</f>
        <v>0</v>
      </c>
      <c r="AT62" s="16">
        <f>COUNTIF(C62:AG62,'Attendance Key '!$A$16)</f>
        <v>9</v>
      </c>
      <c r="AU62" s="16">
        <f>COUNTIF(C62:AG62,'Attendance Key '!$A$17)</f>
        <v>0</v>
      </c>
      <c r="AV62" s="3">
        <f>COUNTIF(C62:AG62,'Attendance Key '!$A$18) + COUNTIF(C62:AG62,'Attendance Key '!$A$19)*0.5</f>
        <v>0</v>
      </c>
    </row>
    <row r="63" spans="1:48" ht="15.75" customHeight="1" x14ac:dyDescent="0.55000000000000004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>AI63+AJ63</f>
        <v>19</v>
      </c>
      <c r="AI63" s="17">
        <f>COUNTA(C63:AG63)-AN63-AO63-AJ63-AP63-AQ63-AR63-AS63-AT63-AU63</f>
        <v>16</v>
      </c>
      <c r="AJ63" s="18">
        <f>COUNTIF(C63:AG63,'Attendance Key '!$A$7) + COUNTIF(C63:AG63,'Attendance Key '!$A$15)*0.5</f>
        <v>3</v>
      </c>
      <c r="AK63" s="11">
        <f t="shared" si="1"/>
        <v>21</v>
      </c>
      <c r="AL63" s="11">
        <f t="shared" si="2"/>
        <v>0</v>
      </c>
      <c r="AM63" s="28">
        <f t="shared" si="3"/>
        <v>0</v>
      </c>
      <c r="AN63" s="17">
        <f>COUNTIF(C63:AG63,'Attendance Key '!$A$3) + COUNTIF(C63:AG63,'Attendance Key '!$A$5)*0.5</f>
        <v>0</v>
      </c>
      <c r="AO63" s="19">
        <f>COUNTIF(C63:AG63,'Attendance Key '!$A$4) + COUNTIF(C63:AG63,'Attendance Key '!$A$6)*0.5</f>
        <v>0</v>
      </c>
      <c r="AP63" s="17">
        <f>COUNTIF(C63:AG63,'Attendance Key '!$A$10)</f>
        <v>0</v>
      </c>
      <c r="AQ63" s="17">
        <f>COUNTIF(C63:AG63,'Attendance Key '!$A$8) + COUNTIF(C63:AG63,'Attendance Key '!$A$9)*0.5</f>
        <v>0</v>
      </c>
      <c r="AR63" s="17">
        <f>COUNTIF(C63:AG63,'Attendance Key '!$A$13) + COUNTIF(C63:AG63,'Attendance Key '!$A$14)*0.5</f>
        <v>0</v>
      </c>
      <c r="AS63" s="17">
        <f>COUNTIF(C63:AG63,'Attendance Key '!$A$11) + COUNTIF(C63:AF63,'Attendance Key '!$A$12)*0.5</f>
        <v>2</v>
      </c>
      <c r="AT63" s="19">
        <f>COUNTIF(C63:AG63,'Attendance Key '!$A$16)</f>
        <v>9</v>
      </c>
      <c r="AU63" s="19">
        <f>COUNTIF(C63:AG63,'Attendance Key '!$A$17)</f>
        <v>0</v>
      </c>
      <c r="AV63" s="3">
        <f>COUNTIF(C63:AG63,'Attendance Key '!$A$18) + COUNTIF(C63:AG63,'Attendance Key '!$A$19)*0.5</f>
        <v>0</v>
      </c>
    </row>
    <row r="64" spans="1:48" ht="15.75" customHeight="1" x14ac:dyDescent="0.55000000000000004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>AI64+AJ64</f>
        <v>21</v>
      </c>
      <c r="AI64" s="17">
        <f>COUNTA(C64:AG64)-AN64-AO64-AJ64-AP64-AQ64-AR64-AS64-AT64-AU64</f>
        <v>0</v>
      </c>
      <c r="AJ64" s="18">
        <f>COUNTIF(C64:AG64,'Attendance Key '!$A$7) + COUNTIF(C64:AG64,'Attendance Key '!$A$15)*0.5</f>
        <v>21</v>
      </c>
      <c r="AK64" s="11">
        <f t="shared" si="1"/>
        <v>21</v>
      </c>
      <c r="AL64" s="11">
        <f t="shared" si="2"/>
        <v>0</v>
      </c>
      <c r="AM64" s="28">
        <f t="shared" si="3"/>
        <v>0</v>
      </c>
      <c r="AN64" s="17">
        <f>COUNTIF(C64:AG64,'Attendance Key '!$A$3) + COUNTIF(C64:AG64,'Attendance Key '!$A$5)*0.5</f>
        <v>0</v>
      </c>
      <c r="AO64" s="19">
        <f>COUNTIF(C64:AG64,'Attendance Key '!$A$4) + COUNTIF(C64:AG64,'Attendance Key '!$A$6)*0.5</f>
        <v>0</v>
      </c>
      <c r="AP64" s="17">
        <f>COUNTIF(C64:AG64,'Attendance Key '!$A$10)</f>
        <v>0</v>
      </c>
      <c r="AQ64" s="17">
        <f>COUNTIF(C64:AG64,'Attendance Key '!$A$8) + COUNTIF(C64:AG64,'Attendance Key '!$A$9)*0.5</f>
        <v>0</v>
      </c>
      <c r="AR64" s="17">
        <f>COUNTIF(C64:AG64,'Attendance Key '!$A$13) + COUNTIF(C64:AG64,'Attendance Key '!$A$14)*0.5</f>
        <v>0</v>
      </c>
      <c r="AS64" s="17">
        <f>COUNTIF(C64:AG64,'Attendance Key '!$A$11) + COUNTIF(C64:AF64,'Attendance Key '!$A$12)*0.5</f>
        <v>0</v>
      </c>
      <c r="AT64" s="19">
        <f>COUNTIF(C64:AG64,'Attendance Key '!$A$16)</f>
        <v>9</v>
      </c>
      <c r="AU64" s="19">
        <f>COUNTIF(C64:AG64,'Attendance Key '!$A$17)</f>
        <v>0</v>
      </c>
      <c r="AV64" s="3">
        <f>COUNTIF(C64:AG64,'Attendance Key '!$A$18) + COUNTIF(C64:AG64,'Attendance Key '!$A$19)*0.5</f>
        <v>0</v>
      </c>
    </row>
    <row r="65" spans="1:48" ht="15.75" customHeight="1" x14ac:dyDescent="0.55000000000000004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>AI65+AJ65</f>
        <v>21</v>
      </c>
      <c r="AI65" s="17">
        <f>COUNTA(C65:AG65)-AN65-AO65-AJ65-AP65-AQ65-AR65-AS65-AT65-AU65</f>
        <v>21</v>
      </c>
      <c r="AJ65" s="18">
        <f>COUNTIF(C65:AG65,'Attendance Key '!$A$7) + COUNTIF(C65:AG65,'Attendance Key '!$A$15)*0.5</f>
        <v>0</v>
      </c>
      <c r="AK65" s="11">
        <f t="shared" si="1"/>
        <v>21</v>
      </c>
      <c r="AL65" s="11">
        <f t="shared" si="2"/>
        <v>0</v>
      </c>
      <c r="AM65" s="28">
        <f t="shared" si="3"/>
        <v>0</v>
      </c>
      <c r="AN65" s="17">
        <f>COUNTIF(C65:AG65,'Attendance Key '!$A$3) + COUNTIF(C65:AG65,'Attendance Key '!$A$5)*0.5</f>
        <v>0</v>
      </c>
      <c r="AO65" s="19">
        <f>COUNTIF(C65:AG65,'Attendance Key '!$A$4) + COUNTIF(C65:AG65,'Attendance Key '!$A$6)*0.5</f>
        <v>0</v>
      </c>
      <c r="AP65" s="17">
        <f>COUNTIF(C65:AG65,'Attendance Key '!$A$10)</f>
        <v>0</v>
      </c>
      <c r="AQ65" s="17">
        <f>COUNTIF(C65:AG65,'Attendance Key '!$A$8) + COUNTIF(C65:AG65,'Attendance Key '!$A$9)*0.5</f>
        <v>0</v>
      </c>
      <c r="AR65" s="17">
        <f>COUNTIF(C65:AG65,'Attendance Key '!$A$13) + COUNTIF(C65:AG65,'Attendance Key '!$A$14)*0.5</f>
        <v>0</v>
      </c>
      <c r="AS65" s="17">
        <f>COUNTIF(C65:AG65,'Attendance Key '!$A$11) + COUNTIF(C65:AF65,'Attendance Key '!$A$12)*0.5</f>
        <v>0</v>
      </c>
      <c r="AT65" s="19">
        <f>COUNTIF(C65:AG65,'Attendance Key '!$A$16)</f>
        <v>9</v>
      </c>
      <c r="AU65" s="19">
        <f>COUNTIF(C65:AG65,'Attendance Key '!$A$17)</f>
        <v>0</v>
      </c>
      <c r="AV65" s="3">
        <f>COUNTIF(C65:AG65,'Attendance Key '!$A$18) + COUNTIF(C65:AG65,'Attendance Key '!$A$19)*0.5</f>
        <v>0</v>
      </c>
    </row>
    <row r="66" spans="1:48" ht="15.75" customHeight="1" x14ac:dyDescent="0.55000000000000004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>AI66+AJ66</f>
        <v>20</v>
      </c>
      <c r="AI66" s="20">
        <f>COUNTA(C66:AG66)-AN66-AO66-AJ66-AP66-AQ66-AR66-AS66-AT66-AU66</f>
        <v>20</v>
      </c>
      <c r="AJ66" s="20">
        <f>COUNTIF(C66:AG66,'Attendance Key '!$A$7) + COUNTIF(C66:AG66,'Attendance Key '!$A$15)*0.5</f>
        <v>0</v>
      </c>
      <c r="AK66" s="11">
        <f t="shared" si="1"/>
        <v>21</v>
      </c>
      <c r="AL66" s="11">
        <f t="shared" si="2"/>
        <v>0</v>
      </c>
      <c r="AM66" s="28">
        <f t="shared" si="3"/>
        <v>0</v>
      </c>
      <c r="AN66" s="20">
        <f>COUNTIF(C66:AG66,'Attendance Key '!$A$3) + COUNTIF(C66:AG66,'Attendance Key '!$A$5)*0.5</f>
        <v>0</v>
      </c>
      <c r="AO66" s="20">
        <f>COUNTIF(C66:AG66,'Attendance Key '!$A$4) + COUNTIF(C66:AG66,'Attendance Key '!$A$6)*0.5</f>
        <v>0</v>
      </c>
      <c r="AP66" s="20">
        <f>COUNTIF(C66:AG66,'Attendance Key '!$A$10)</f>
        <v>0</v>
      </c>
      <c r="AQ66" s="20">
        <f>COUNTIF(C66:AG66,'Attendance Key '!$A$8) + COUNTIF(C66:AG66,'Attendance Key '!$A$9)*0.5</f>
        <v>0</v>
      </c>
      <c r="AR66" s="20">
        <f>COUNTIF(C66:AG66,'Attendance Key '!$A$13) + COUNTIF(C66:AG66,'Attendance Key '!$A$14)*0.5</f>
        <v>0</v>
      </c>
      <c r="AS66" s="20">
        <f>COUNTIF(C66:AG66,'Attendance Key '!$A$11) + COUNTIF(C66:AF66,'Attendance Key '!$A$12)*0.5</f>
        <v>1</v>
      </c>
      <c r="AT66" s="20">
        <f>COUNTIF(C66:AG66,'Attendance Key '!$A$16)</f>
        <v>9</v>
      </c>
      <c r="AU66" s="20">
        <f>COUNTIF(C66:AG66,'Attendance Key '!$A$17)</f>
        <v>0</v>
      </c>
      <c r="AV66" s="3">
        <f>COUNTIF(C66:AG66,'Attendance Key '!$A$18) + COUNTIF(C66:AG66,'Attendance Key '!$A$19)*0.5</f>
        <v>0</v>
      </c>
    </row>
    <row r="67" spans="1:48" ht="15.75" customHeight="1" x14ac:dyDescent="0.55000000000000004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>AI67+AJ67</f>
        <v>21</v>
      </c>
      <c r="AI67" s="20">
        <f>COUNTA(C67:AG67)-AN67-AO67-AJ67-AP67-AQ67-AR67-AS67-AT67-AU67</f>
        <v>21</v>
      </c>
      <c r="AJ67" s="20">
        <f>COUNTIF(C67:AG67,'Attendance Key '!$A$7) + COUNTIF(C67:AG67,'Attendance Key '!$A$15)*0.5</f>
        <v>0</v>
      </c>
      <c r="AK67" s="11">
        <f t="shared" si="1"/>
        <v>21</v>
      </c>
      <c r="AL67" s="11">
        <f t="shared" si="2"/>
        <v>0</v>
      </c>
      <c r="AM67" s="28">
        <f t="shared" si="3"/>
        <v>0</v>
      </c>
      <c r="AN67" s="20">
        <f>COUNTIF(C67:AG67,'Attendance Key '!$A$3) + COUNTIF(C67:AG67,'Attendance Key '!$A$5)*0.5</f>
        <v>0</v>
      </c>
      <c r="AO67" s="20">
        <f>COUNTIF(C67:AG67,'Attendance Key '!$A$4) + COUNTIF(C67:AG67,'Attendance Key '!$A$6)*0.5</f>
        <v>0</v>
      </c>
      <c r="AP67" s="20">
        <f>COUNTIF(C67:AG67,'Attendance Key '!$A$10)</f>
        <v>0</v>
      </c>
      <c r="AQ67" s="20">
        <f>COUNTIF(C67:AG67,'Attendance Key '!$A$8) + COUNTIF(C67:AG67,'Attendance Key '!$A$9)*0.5</f>
        <v>0</v>
      </c>
      <c r="AR67" s="20">
        <f>COUNTIF(C67:AG67,'Attendance Key '!$A$13) + COUNTIF(C67:AG67,'Attendance Key '!$A$14)*0.5</f>
        <v>0</v>
      </c>
      <c r="AS67" s="20">
        <f>COUNTIF(C67:AG67,'Attendance Key '!$A$11) + COUNTIF(C67:AF67,'Attendance Key '!$A$12)*0.5</f>
        <v>0</v>
      </c>
      <c r="AT67" s="20">
        <f>COUNTIF(C67:AG67,'Attendance Key '!$A$16)</f>
        <v>9</v>
      </c>
      <c r="AU67" s="20">
        <f>COUNTIF(C67:AG67,'Attendance Key '!$A$17)</f>
        <v>0</v>
      </c>
      <c r="AV67" s="3">
        <f>COUNTIF(C67:AG67,'Attendance Key '!$A$18) + COUNTIF(C67:AG67,'Attendance Key '!$A$19)*0.5</f>
        <v>0</v>
      </c>
    </row>
    <row r="68" spans="1:48" ht="15.75" customHeight="1" x14ac:dyDescent="0.55000000000000004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>AI68+AJ68</f>
        <v>21</v>
      </c>
      <c r="AI68" s="20">
        <f>COUNTA(C68:AG68)-AN68-AO68-AJ68-AP68-AQ68-AR68-AS68-AT68-AU68</f>
        <v>21</v>
      </c>
      <c r="AJ68" s="20">
        <f>COUNTIF(C68:AG68,'Attendance Key '!$A$7) + COUNTIF(C68:AG68,'Attendance Key '!$A$15)*0.5</f>
        <v>0</v>
      </c>
      <c r="AK68" s="11">
        <f t="shared" ref="AK68:AK81" si="4" xml:space="preserve"> $AX$4 - COUNTIF(C68:AF68, "WO")</f>
        <v>21</v>
      </c>
      <c r="AL68" s="11">
        <f t="shared" ref="AL68:AL81" si="5">COUNTIF(C68:AF68, "SL")</f>
        <v>0</v>
      </c>
      <c r="AM68" s="28">
        <f t="shared" ref="AM68:AM81" si="6" xml:space="preserve"> (AL68/AK68)</f>
        <v>0</v>
      </c>
      <c r="AN68" s="20">
        <f>COUNTIF(C68:AG68,'Attendance Key '!$A$3) + COUNTIF(C68:AG68,'Attendance Key '!$A$5)*0.5</f>
        <v>0</v>
      </c>
      <c r="AO68" s="20">
        <f>COUNTIF(C68:AG68,'Attendance Key '!$A$4) + COUNTIF(C68:AG68,'Attendance Key '!$A$6)*0.5</f>
        <v>0</v>
      </c>
      <c r="AP68" s="20">
        <f>COUNTIF(C68:AG68,'Attendance Key '!$A$10)</f>
        <v>0</v>
      </c>
      <c r="AQ68" s="20">
        <f>COUNTIF(C68:AG68,'Attendance Key '!$A$8) + COUNTIF(C68:AG68,'Attendance Key '!$A$9)*0.5</f>
        <v>0</v>
      </c>
      <c r="AR68" s="20">
        <f>COUNTIF(C68:AG68,'Attendance Key '!$A$13) + COUNTIF(C68:AG68,'Attendance Key '!$A$14)*0.5</f>
        <v>0</v>
      </c>
      <c r="AS68" s="20">
        <f>COUNTIF(C68:AG68,'Attendance Key '!$A$11) + COUNTIF(C68:AF68,'Attendance Key '!$A$12)*0.5</f>
        <v>0</v>
      </c>
      <c r="AT68" s="20">
        <f>COUNTIF(C68:AG68,'Attendance Key '!$A$16)</f>
        <v>9</v>
      </c>
      <c r="AU68" s="20">
        <f>COUNTIF(C68:AG68,'Attendance Key '!$A$17)</f>
        <v>0</v>
      </c>
      <c r="AV68" s="3">
        <f>COUNTIF(C68:AG68,'Attendance Key '!$A$18) + COUNTIF(C68:AG68,'Attendance Key '!$A$19)*0.5</f>
        <v>0</v>
      </c>
    </row>
    <row r="69" spans="1:48" ht="15.75" customHeight="1" x14ac:dyDescent="0.55000000000000004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>AI69+AJ69</f>
        <v>15</v>
      </c>
      <c r="AI69" s="20">
        <f>COUNTA(C69:AG69)-AN69-AO69-AJ69-AP69-AQ69-AR69-AS69-AT69-AU69</f>
        <v>15</v>
      </c>
      <c r="AJ69" s="20">
        <f>COUNTIF(C69:AG69,'Attendance Key '!$A$7) + COUNTIF(C69:AG69,'Attendance Key '!$A$15)*0.5</f>
        <v>0</v>
      </c>
      <c r="AK69" s="11">
        <f t="shared" si="4"/>
        <v>21</v>
      </c>
      <c r="AL69" s="11">
        <f t="shared" si="5"/>
        <v>0</v>
      </c>
      <c r="AM69" s="28">
        <f t="shared" si="6"/>
        <v>0</v>
      </c>
      <c r="AN69" s="20">
        <f>COUNTIF(C69:AG69,'Attendance Key '!$A$3) + COUNTIF(C69:AG69,'Attendance Key '!$A$5)*0.5</f>
        <v>0</v>
      </c>
      <c r="AO69" s="20">
        <f>COUNTIF(C69:AG69,'Attendance Key '!$A$4) + COUNTIF(C69:AG69,'Attendance Key '!$A$6)*0.5</f>
        <v>0</v>
      </c>
      <c r="AP69" s="20">
        <f>COUNTIF(C69:AG69,'Attendance Key '!$A$10)</f>
        <v>0</v>
      </c>
      <c r="AQ69" s="20">
        <f>COUNTIF(C69:AG69,'Attendance Key '!$A$8) + COUNTIF(C69:AG69,'Attendance Key '!$A$9)*0.5</f>
        <v>0</v>
      </c>
      <c r="AR69" s="20">
        <f>COUNTIF(C69:AG69,'Attendance Key '!$A$13) + COUNTIF(C69:AG69,'Attendance Key '!$A$14)*0.5</f>
        <v>0</v>
      </c>
      <c r="AS69" s="20">
        <f>COUNTIF(C69:AG69,'Attendance Key '!$A$11) + COUNTIF(C69:AF69,'Attendance Key '!$A$12)*0.5</f>
        <v>0</v>
      </c>
      <c r="AT69" s="20">
        <f>COUNTIF(C69:AG69,'Attendance Key '!$A$16)</f>
        <v>9</v>
      </c>
      <c r="AU69" s="20">
        <f>COUNTIF(C69:AG69,'Attendance Key '!$A$17)</f>
        <v>0</v>
      </c>
      <c r="AV69" s="3">
        <f>COUNTIF(C69:AG69,'Attendance Key '!$A$18) + COUNTIF(C69:AG69,'Attendance Key '!$A$19)*0.5</f>
        <v>0</v>
      </c>
    </row>
    <row r="70" spans="1:48" ht="29" x14ac:dyDescent="0.55000000000000004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>AI70+AJ70</f>
        <v>20</v>
      </c>
      <c r="AI70" s="3">
        <f>COUNTA(C70:AG70)-AN70-AO70-AJ70-AP70-AQ70-AR70-AS70-AT70-AU70</f>
        <v>12</v>
      </c>
      <c r="AJ70" s="15">
        <f>COUNTIF(C70:AG70,'Attendance Key '!$A$7) + COUNTIF(C70:AG70,'Attendance Key '!$A$15)*0.5</f>
        <v>8</v>
      </c>
      <c r="AK70" s="11">
        <f t="shared" si="4"/>
        <v>21</v>
      </c>
      <c r="AL70" s="11">
        <f t="shared" si="5"/>
        <v>0</v>
      </c>
      <c r="AM70" s="28">
        <f t="shared" si="6"/>
        <v>0</v>
      </c>
      <c r="AN70" s="3">
        <f>COUNTIF(C70:AG70,'Attendance Key '!$A$3) + COUNTIF(C70:AG70,'Attendance Key '!$A$5)*0.5</f>
        <v>0</v>
      </c>
      <c r="AO70" s="16">
        <f>COUNTIF(C70:AG70,'Attendance Key '!$A$4) + COUNTIF(C70:AG70,'Attendance Key '!$A$6)*0.5</f>
        <v>0</v>
      </c>
      <c r="AP70" s="3">
        <f>COUNTIF(C70:AG70,'Attendance Key '!$A$10)</f>
        <v>0</v>
      </c>
      <c r="AQ70" s="3">
        <f>COUNTIF(C70:AG70,'Attendance Key '!$A$8) + COUNTIF(C70:AG70,'Attendance Key '!$A$9)*0.5</f>
        <v>0</v>
      </c>
      <c r="AR70" s="3">
        <f>COUNTIF(C70:AG70,'Attendance Key '!$A$13) + COUNTIF(C70:AG70,'Attendance Key '!$A$14)*0.5</f>
        <v>0</v>
      </c>
      <c r="AS70" s="3">
        <f>COUNTIF(C70:AG70,'Attendance Key '!$A$11) + COUNTIF(C70:AF70,'Attendance Key '!$A$12)*0.5</f>
        <v>1</v>
      </c>
      <c r="AT70" s="16">
        <f>COUNTIF(C70:AG70,'Attendance Key '!$A$16)</f>
        <v>9</v>
      </c>
      <c r="AU70" s="16">
        <f>COUNTIF(C70:AG70,'Attendance Key '!$A$17)</f>
        <v>0</v>
      </c>
      <c r="AV70" s="3">
        <f>COUNTIF(C70:AG70,'Attendance Key '!$A$18) + COUNTIF(C70:AG70,'Attendance Key '!$A$19)*0.5</f>
        <v>0</v>
      </c>
    </row>
    <row r="71" spans="1:48" ht="29" x14ac:dyDescent="0.55000000000000004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>AI71+AJ71</f>
        <v>21</v>
      </c>
      <c r="AI71" s="3">
        <f>COUNTA(C71:AG71)-AN71-AO71-AJ71-AP71-AQ71-AR71-AS71-AT71-AU71</f>
        <v>0</v>
      </c>
      <c r="AJ71" s="15">
        <f>COUNTIF(C71:AG71,'Attendance Key '!$A$7) + COUNTIF(C71:AG71,'Attendance Key '!$A$15)*0.5</f>
        <v>21</v>
      </c>
      <c r="AK71" s="11">
        <f t="shared" si="4"/>
        <v>21</v>
      </c>
      <c r="AL71" s="11">
        <f t="shared" si="5"/>
        <v>0</v>
      </c>
      <c r="AM71" s="28">
        <f t="shared" si="6"/>
        <v>0</v>
      </c>
      <c r="AN71" s="3">
        <f>COUNTIF(C71:AG71,'Attendance Key '!$A$3) + COUNTIF(C71:AG71,'Attendance Key '!$A$5)*0.5</f>
        <v>0</v>
      </c>
      <c r="AO71" s="16">
        <f>COUNTIF(C71:AG71,'Attendance Key '!$A$4) + COUNTIF(C71:AG71,'Attendance Key '!$A$6)*0.5</f>
        <v>0</v>
      </c>
      <c r="AP71" s="3">
        <f>COUNTIF(C71:AG71,'Attendance Key '!$A$10)</f>
        <v>0</v>
      </c>
      <c r="AQ71" s="3">
        <f>COUNTIF(C71:AG71,'Attendance Key '!$A$8) + COUNTIF(C71:AG71,'Attendance Key '!$A$9)*0.5</f>
        <v>0</v>
      </c>
      <c r="AR71" s="3">
        <f>COUNTIF(C71:AG71,'Attendance Key '!$A$13) + COUNTIF(C71:AG71,'Attendance Key '!$A$14)*0.5</f>
        <v>0</v>
      </c>
      <c r="AS71" s="3">
        <f>COUNTIF(C71:AG71,'Attendance Key '!$A$11) + COUNTIF(C71:AF71,'Attendance Key '!$A$12)*0.5</f>
        <v>0</v>
      </c>
      <c r="AT71" s="16">
        <f>COUNTIF(C71:AG71,'Attendance Key '!$A$16)</f>
        <v>9</v>
      </c>
      <c r="AU71" s="16">
        <f>COUNTIF(C71:AG71,'Attendance Key '!$A$17)</f>
        <v>0</v>
      </c>
      <c r="AV71" s="3">
        <f>COUNTIF(C71:AG71,'Attendance Key '!$A$18) + COUNTIF(C71:AG71,'Attendance Key '!$A$19)*0.5</f>
        <v>0</v>
      </c>
    </row>
    <row r="72" spans="1:48" ht="16.5" x14ac:dyDescent="0.55000000000000004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>AI72+AJ72</f>
        <v>20</v>
      </c>
      <c r="AI72" s="3">
        <f>COUNTA(C72:AG72)-AN72-AO72-AJ72-AP72-AQ72-AR72-AS72-AT72-AU72</f>
        <v>20</v>
      </c>
      <c r="AJ72" s="15">
        <f>COUNTIF(C72:AG72,'Attendance Key '!$A$7) + COUNTIF(C72:AG72,'Attendance Key '!$A$15)*0.5</f>
        <v>0</v>
      </c>
      <c r="AK72" s="11">
        <f t="shared" si="4"/>
        <v>21</v>
      </c>
      <c r="AL72" s="11">
        <f t="shared" si="5"/>
        <v>0</v>
      </c>
      <c r="AM72" s="28">
        <f t="shared" si="6"/>
        <v>0</v>
      </c>
      <c r="AN72" s="3">
        <f>COUNTIF(C72:AG72,'Attendance Key '!$A$3) + COUNTIF(C72:AG72,'Attendance Key '!$A$5)*0.5</f>
        <v>0</v>
      </c>
      <c r="AO72" s="16">
        <f>COUNTIF(C72:AG72,'Attendance Key '!$A$4) + COUNTIF(C72:AG72,'Attendance Key '!$A$6)*0.5</f>
        <v>0</v>
      </c>
      <c r="AP72" s="3">
        <f>COUNTIF(C72:AG72,'Attendance Key '!$A$10)</f>
        <v>0</v>
      </c>
      <c r="AQ72" s="3">
        <f>COUNTIF(C72:AG72,'Attendance Key '!$A$8) + COUNTIF(C72:AG72,'Attendance Key '!$A$9)*0.5</f>
        <v>0</v>
      </c>
      <c r="AR72" s="3">
        <f>COUNTIF(C72:AG72,'Attendance Key '!$A$13) + COUNTIF(C72:AG72,'Attendance Key '!$A$14)*0.5</f>
        <v>0</v>
      </c>
      <c r="AS72" s="3">
        <f>COUNTIF(C72:AG72,'Attendance Key '!$A$11) + COUNTIF(C72:AF72,'Attendance Key '!$A$12)*0.5</f>
        <v>1</v>
      </c>
      <c r="AT72" s="16">
        <f>COUNTIF(C72:AG72,'Attendance Key '!$A$16)</f>
        <v>9</v>
      </c>
      <c r="AU72" s="16">
        <f>COUNTIF(C72:AG72,'Attendance Key '!$A$17)</f>
        <v>0</v>
      </c>
      <c r="AV72" s="3">
        <f>COUNTIF(C72:AG72,'Attendance Key '!$A$18) + COUNTIF(C72:AG72,'Attendance Key '!$A$19)*0.5</f>
        <v>0</v>
      </c>
    </row>
    <row r="73" spans="1:48" ht="16.5" x14ac:dyDescent="0.55000000000000004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>AI73+AJ73</f>
        <v>21</v>
      </c>
      <c r="AI73" s="3">
        <f>COUNTA(C73:AG73)-AN73-AO73-AJ73-AP73-AQ73-AR73-AS73-AT73-AU73</f>
        <v>19</v>
      </c>
      <c r="AJ73" s="15">
        <f>COUNTIF(C73:AG73,'Attendance Key '!$A$7) + COUNTIF(C73:AG73,'Attendance Key '!$A$15)*0.5</f>
        <v>2</v>
      </c>
      <c r="AK73" s="11">
        <f t="shared" si="4"/>
        <v>21</v>
      </c>
      <c r="AL73" s="11">
        <f t="shared" si="5"/>
        <v>0</v>
      </c>
      <c r="AM73" s="28">
        <f t="shared" si="6"/>
        <v>0</v>
      </c>
      <c r="AN73" s="3">
        <f>COUNTIF(C73:AG73,'Attendance Key '!$A$3) + COUNTIF(C73:AG73,'Attendance Key '!$A$5)*0.5</f>
        <v>0</v>
      </c>
      <c r="AO73" s="16">
        <f>COUNTIF(C73:AG73,'Attendance Key '!$A$4) + COUNTIF(C73:AG73,'Attendance Key '!$A$6)*0.5</f>
        <v>0</v>
      </c>
      <c r="AP73" s="3">
        <f>COUNTIF(C73:AG73,'Attendance Key '!$A$10)</f>
        <v>0</v>
      </c>
      <c r="AQ73" s="3">
        <f>COUNTIF(C73:AG73,'Attendance Key '!$A$8) + COUNTIF(C73:AG73,'Attendance Key '!$A$9)*0.5</f>
        <v>0</v>
      </c>
      <c r="AR73" s="3">
        <f>COUNTIF(C73:AG73,'Attendance Key '!$A$13) + COUNTIF(C73:AG73,'Attendance Key '!$A$14)*0.5</f>
        <v>0</v>
      </c>
      <c r="AS73" s="3">
        <f>COUNTIF(C73:AG73,'Attendance Key '!$A$11) + COUNTIF(C73:AF73,'Attendance Key '!$A$12)*0.5</f>
        <v>0</v>
      </c>
      <c r="AT73" s="16">
        <f>COUNTIF(C73:AG73,'Attendance Key '!$A$16)</f>
        <v>9</v>
      </c>
      <c r="AU73" s="16">
        <f>COUNTIF(C73:AG73,'Attendance Key '!$A$17)</f>
        <v>0</v>
      </c>
      <c r="AV73" s="3">
        <f>COUNTIF(C73:AG73,'Attendance Key '!$A$18) + COUNTIF(C73:AG73,'Attendance Key '!$A$19)*0.5</f>
        <v>0</v>
      </c>
    </row>
    <row r="74" spans="1:48" ht="16.5" x14ac:dyDescent="0.55000000000000004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>AI74+AJ74</f>
        <v>19</v>
      </c>
      <c r="AI74" s="3">
        <f>COUNTA(C74:AG74)-AN74-AO74-AJ74-AP74-AQ74-AR74-AS74-AT74-AU74</f>
        <v>16</v>
      </c>
      <c r="AJ74" s="15">
        <f>COUNTIF(C74:AG74,'Attendance Key '!$A$7) + COUNTIF(C74:AG74,'Attendance Key '!$A$15)*0.5</f>
        <v>3</v>
      </c>
      <c r="AK74" s="11">
        <f t="shared" si="4"/>
        <v>21</v>
      </c>
      <c r="AL74" s="11">
        <f t="shared" si="5"/>
        <v>0</v>
      </c>
      <c r="AM74" s="28">
        <f t="shared" si="6"/>
        <v>0</v>
      </c>
      <c r="AN74" s="3">
        <f>COUNTIF(C74:AG74,'Attendance Key '!$A$3) + COUNTIF(C74:AG74,'Attendance Key '!$A$5)*0.5</f>
        <v>0</v>
      </c>
      <c r="AO74" s="16">
        <f>COUNTIF(C74:AG74,'Attendance Key '!$A$4) + COUNTIF(C74:AG74,'Attendance Key '!$A$6)*0.5</f>
        <v>0</v>
      </c>
      <c r="AP74" s="3">
        <f>COUNTIF(C74:AG74,'Attendance Key '!$A$10)</f>
        <v>0</v>
      </c>
      <c r="AQ74" s="3">
        <f>COUNTIF(C74:AG74,'Attendance Key '!$A$8) + COUNTIF(C74:AG74,'Attendance Key '!$A$9)*0.5</f>
        <v>0</v>
      </c>
      <c r="AR74" s="3">
        <f>COUNTIF(C74:AG74,'Attendance Key '!$A$13) + COUNTIF(C74:AG74,'Attendance Key '!$A$14)*0.5</f>
        <v>0</v>
      </c>
      <c r="AS74" s="3">
        <f>COUNTIF(C74:AG74,'Attendance Key '!$A$11) + COUNTIF(C74:AF74,'Attendance Key '!$A$12)*0.5</f>
        <v>2</v>
      </c>
      <c r="AT74" s="16">
        <f>COUNTIF(C74:AG74,'Attendance Key '!$A$16)</f>
        <v>9</v>
      </c>
      <c r="AU74" s="16">
        <f>COUNTIF(C74:AG74,'Attendance Key '!$A$17)</f>
        <v>0</v>
      </c>
      <c r="AV74" s="3">
        <f>COUNTIF(C74:AG74,'Attendance Key '!$A$18) + COUNTIF(C74:AG74,'Attendance Key '!$A$19)*0.5</f>
        <v>0</v>
      </c>
    </row>
    <row r="75" spans="1:48" ht="16.5" x14ac:dyDescent="0.55000000000000004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>AI75+AJ75</f>
        <v>21</v>
      </c>
      <c r="AI75" s="3">
        <f>COUNTA(C75:AG75)-AN75-AO75-AJ75-AP75-AQ75-AR75-AS75-AT75-AU75</f>
        <v>15</v>
      </c>
      <c r="AJ75" s="15">
        <f>COUNTIF(C75:AG75,'Attendance Key '!$A$7) + COUNTIF(C75:AG75,'Attendance Key '!$A$15)*0.5</f>
        <v>6</v>
      </c>
      <c r="AK75" s="11">
        <f t="shared" si="4"/>
        <v>21</v>
      </c>
      <c r="AL75" s="11">
        <f t="shared" si="5"/>
        <v>0</v>
      </c>
      <c r="AM75" s="28">
        <f t="shared" si="6"/>
        <v>0</v>
      </c>
      <c r="AN75" s="3">
        <f>COUNTIF(C75:AG75,'Attendance Key '!$A$3) + COUNTIF(C75:AG75,'Attendance Key '!$A$5)*0.5</f>
        <v>0</v>
      </c>
      <c r="AO75" s="16">
        <f>COUNTIF(C75:AG75,'Attendance Key '!$A$4) + COUNTIF(C75:AG75,'Attendance Key '!$A$6)*0.5</f>
        <v>0</v>
      </c>
      <c r="AP75" s="3">
        <f>COUNTIF(C75:AG75,'Attendance Key '!$A$10)</f>
        <v>0</v>
      </c>
      <c r="AQ75" s="3">
        <f>COUNTIF(C75:AG75,'Attendance Key '!$A$8) + COUNTIF(C75:AG75,'Attendance Key '!$A$9)*0.5</f>
        <v>0</v>
      </c>
      <c r="AR75" s="3">
        <f>COUNTIF(C75:AG75,'Attendance Key '!$A$13) + COUNTIF(C75:AG75,'Attendance Key '!$A$14)*0.5</f>
        <v>0</v>
      </c>
      <c r="AS75" s="3">
        <f>COUNTIF(C75:AG75,'Attendance Key '!$A$11) + COUNTIF(C75:AF75,'Attendance Key '!$A$12)*0.5</f>
        <v>0</v>
      </c>
      <c r="AT75" s="16">
        <f>COUNTIF(C75:AG75,'Attendance Key '!$A$16)</f>
        <v>9</v>
      </c>
      <c r="AU75" s="16">
        <f>COUNTIF(C75:AG75,'Attendance Key '!$A$17)</f>
        <v>0</v>
      </c>
      <c r="AV75" s="3">
        <f>COUNTIF(C75:AG75,'Attendance Key '!$A$18) + COUNTIF(C75:AG75,'Attendance Key '!$A$19)*0.5</f>
        <v>0</v>
      </c>
    </row>
    <row r="76" spans="1:48" ht="16.5" x14ac:dyDescent="0.55000000000000004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>AI76+AJ76</f>
        <v>21</v>
      </c>
      <c r="AI76" s="3">
        <f>COUNTA(C76:AG76)-AN76-AO76-AJ76-AP76-AQ76-AR76-AS76-AT76-AU76</f>
        <v>15</v>
      </c>
      <c r="AJ76" s="15">
        <f>COUNTIF(C76:AG76,'Attendance Key '!$A$7) + COUNTIF(C76:AG76,'Attendance Key '!$A$15)*0.5</f>
        <v>6</v>
      </c>
      <c r="AK76" s="11">
        <f t="shared" si="4"/>
        <v>21</v>
      </c>
      <c r="AL76" s="11">
        <f t="shared" si="5"/>
        <v>0</v>
      </c>
      <c r="AM76" s="28">
        <f t="shared" si="6"/>
        <v>0</v>
      </c>
      <c r="AN76" s="3">
        <f>COUNTIF(C76:AG76,'Attendance Key '!$A$3) + COUNTIF(C76:AG76,'Attendance Key '!$A$5)*0.5</f>
        <v>0</v>
      </c>
      <c r="AO76" s="16">
        <f>COUNTIF(C76:AG76,'Attendance Key '!$A$4) + COUNTIF(C76:AG76,'Attendance Key '!$A$6)*0.5</f>
        <v>0</v>
      </c>
      <c r="AP76" s="3">
        <f>COUNTIF(C76:AG76,'Attendance Key '!$A$10)</f>
        <v>0</v>
      </c>
      <c r="AQ76" s="3">
        <f>COUNTIF(C76:AG76,'Attendance Key '!$A$8) + COUNTIF(C76:AG76,'Attendance Key '!$A$9)*0.5</f>
        <v>0</v>
      </c>
      <c r="AR76" s="3">
        <f>COUNTIF(C76:AG76,'Attendance Key '!$A$13) + COUNTIF(C76:AG76,'Attendance Key '!$A$14)*0.5</f>
        <v>0</v>
      </c>
      <c r="AS76" s="3">
        <f>COUNTIF(C76:AG76,'Attendance Key '!$A$11) + COUNTIF(C76:AF76,'Attendance Key '!$A$12)*0.5</f>
        <v>0</v>
      </c>
      <c r="AT76" s="16">
        <f>COUNTIF(C76:AG76,'Attendance Key '!$A$16)</f>
        <v>9</v>
      </c>
      <c r="AU76" s="16">
        <f>COUNTIF(C76:AG76,'Attendance Key '!$A$17)</f>
        <v>0</v>
      </c>
      <c r="AV76" s="3">
        <f>COUNTIF(C76:AG76,'Attendance Key '!$A$18) + COUNTIF(C76:AG76,'Attendance Key '!$A$19)*0.5</f>
        <v>0</v>
      </c>
    </row>
    <row r="77" spans="1:48" ht="16.5" x14ac:dyDescent="0.55000000000000004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>AI77+AJ77</f>
        <v>21</v>
      </c>
      <c r="AI77" s="3">
        <f>COUNTA(C77:AG77)-AN77-AO77-AJ77-AP77-AQ77-AR77-AS77-AT77-AU77</f>
        <v>20</v>
      </c>
      <c r="AJ77" s="15">
        <f>COUNTIF(C77:AG77,'Attendance Key '!$A$7) + COUNTIF(C77:AG77,'Attendance Key '!$A$15)*0.5</f>
        <v>1</v>
      </c>
      <c r="AK77" s="11">
        <f t="shared" si="4"/>
        <v>21</v>
      </c>
      <c r="AL77" s="11">
        <f t="shared" si="5"/>
        <v>0</v>
      </c>
      <c r="AM77" s="28">
        <f t="shared" si="6"/>
        <v>0</v>
      </c>
      <c r="AN77" s="3">
        <f>COUNTIF(C77:AG77,'Attendance Key '!$A$3) + COUNTIF(C77:AG77,'Attendance Key '!$A$5)*0.5</f>
        <v>0</v>
      </c>
      <c r="AO77" s="16">
        <f>COUNTIF(C77:AG77,'Attendance Key '!$A$4) + COUNTIF(C77:AG77,'Attendance Key '!$A$6)*0.5</f>
        <v>0</v>
      </c>
      <c r="AP77" s="3">
        <f>COUNTIF(C77:AG77,'Attendance Key '!$A$10)</f>
        <v>0</v>
      </c>
      <c r="AQ77" s="3">
        <f>COUNTIF(C77:AG77,'Attendance Key '!$A$8) + COUNTIF(C77:AG77,'Attendance Key '!$A$9)*0.5</f>
        <v>0</v>
      </c>
      <c r="AR77" s="3">
        <f>COUNTIF(C77:AG77,'Attendance Key '!$A$13) + COUNTIF(C77:AG77,'Attendance Key '!$A$14)*0.5</f>
        <v>0</v>
      </c>
      <c r="AS77" s="3">
        <f>COUNTIF(C77:AG77,'Attendance Key '!$A$11) + COUNTIF(C77:AF77,'Attendance Key '!$A$12)*0.5</f>
        <v>0</v>
      </c>
      <c r="AT77" s="16">
        <f>COUNTIF(C77:AG77,'Attendance Key '!$A$16)</f>
        <v>9</v>
      </c>
      <c r="AU77" s="16">
        <f>COUNTIF(C77:AG77,'Attendance Key '!$A$17)</f>
        <v>0</v>
      </c>
      <c r="AV77" s="3">
        <f>COUNTIF(C77:AG77,'Attendance Key '!$A$18) + COUNTIF(C77:AG77,'Attendance Key '!$A$19)*0.5</f>
        <v>0</v>
      </c>
    </row>
    <row r="78" spans="1:48" ht="16.5" x14ac:dyDescent="0.55000000000000004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>AI78+AJ78</f>
        <v>20</v>
      </c>
      <c r="AI78" s="3">
        <f>COUNTA(C78:AG78)-AN78-AO78-AJ78-AP78-AQ78-AR78-AS78-AT78-AU78</f>
        <v>20</v>
      </c>
      <c r="AJ78" s="15">
        <f>COUNTIF(C78:AG78,'Attendance Key '!$A$7) + COUNTIF(C78:AG78,'Attendance Key '!$A$15)*0.5</f>
        <v>0</v>
      </c>
      <c r="AK78" s="11">
        <f t="shared" si="4"/>
        <v>21</v>
      </c>
      <c r="AL78" s="11">
        <f t="shared" si="5"/>
        <v>0</v>
      </c>
      <c r="AM78" s="28">
        <f t="shared" si="6"/>
        <v>0</v>
      </c>
      <c r="AN78" s="3">
        <f>COUNTIF(C78:AG78,'Attendance Key '!$A$3) + COUNTIF(C78:AG78,'Attendance Key '!$A$5)*0.5</f>
        <v>0</v>
      </c>
      <c r="AO78" s="16">
        <f>COUNTIF(C78:AG78,'Attendance Key '!$A$4) + COUNTIF(C78:AG78,'Attendance Key '!$A$6)*0.5</f>
        <v>0</v>
      </c>
      <c r="AP78" s="3">
        <f>COUNTIF(C78:AG78,'Attendance Key '!$A$10)</f>
        <v>0</v>
      </c>
      <c r="AQ78" s="3">
        <f>COUNTIF(C78:AG78,'Attendance Key '!$A$8) + COUNTIF(C78:AG78,'Attendance Key '!$A$9)*0.5</f>
        <v>0</v>
      </c>
      <c r="AR78" s="3">
        <f>COUNTIF(C78:AG78,'Attendance Key '!$A$13) + COUNTIF(C78:AG78,'Attendance Key '!$A$14)*0.5</f>
        <v>0</v>
      </c>
      <c r="AS78" s="3">
        <f>COUNTIF(C78:AG78,'Attendance Key '!$A$11) + COUNTIF(C78:AF78,'Attendance Key '!$A$12)*0.5</f>
        <v>1</v>
      </c>
      <c r="AT78" s="16">
        <f>COUNTIF(C78:AG78,'Attendance Key '!$A$16)</f>
        <v>9</v>
      </c>
      <c r="AU78" s="16">
        <f>COUNTIF(C78:AG78,'Attendance Key '!$A$17)</f>
        <v>0</v>
      </c>
      <c r="AV78" s="3">
        <f>COUNTIF(C78:AG78,'Attendance Key '!$A$18) + COUNTIF(C78:AG78,'Attendance Key '!$A$19)*0.5</f>
        <v>0</v>
      </c>
    </row>
    <row r="79" spans="1:48" ht="16.5" x14ac:dyDescent="0.55000000000000004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>AI79+AJ79</f>
        <v>21</v>
      </c>
      <c r="AI79" s="3">
        <f>COUNTA(C79:AG79)-AN79-AO79-AJ79-AP79-AQ79-AR79-AS79-AT79-AU79</f>
        <v>21</v>
      </c>
      <c r="AJ79" s="15">
        <f>COUNTIF(C79:AG79,'Attendance Key '!$A$7) + COUNTIF(C79:AG79,'Attendance Key '!$A$15)*0.5</f>
        <v>0</v>
      </c>
      <c r="AK79" s="11">
        <f t="shared" si="4"/>
        <v>21</v>
      </c>
      <c r="AL79" s="11">
        <f t="shared" si="5"/>
        <v>0</v>
      </c>
      <c r="AM79" s="28">
        <f t="shared" si="6"/>
        <v>0</v>
      </c>
      <c r="AN79" s="3">
        <f>COUNTIF(C79:AG79,'Attendance Key '!$A$3) + COUNTIF(C79:AG79,'Attendance Key '!$A$5)*0.5</f>
        <v>0</v>
      </c>
      <c r="AO79" s="16">
        <f>COUNTIF(C79:AG79,'Attendance Key '!$A$4) + COUNTIF(C79:AG79,'Attendance Key '!$A$6)*0.5</f>
        <v>0</v>
      </c>
      <c r="AP79" s="3">
        <f>COUNTIF(C79:AG79,'Attendance Key '!$A$10)</f>
        <v>0</v>
      </c>
      <c r="AQ79" s="3">
        <f>COUNTIF(C79:AG79,'Attendance Key '!$A$8) + COUNTIF(C79:AG79,'Attendance Key '!$A$9)*0.5</f>
        <v>0</v>
      </c>
      <c r="AR79" s="3">
        <f>COUNTIF(C79:AG79,'Attendance Key '!$A$13) + COUNTIF(C79:AG79,'Attendance Key '!$A$14)*0.5</f>
        <v>0</v>
      </c>
      <c r="AS79" s="3">
        <f>COUNTIF(C79:AG79,'Attendance Key '!$A$11) + COUNTIF(C79:AF79,'Attendance Key '!$A$12)*0.5</f>
        <v>0</v>
      </c>
      <c r="AT79" s="16">
        <f>COUNTIF(C79:AG79,'Attendance Key '!$A$16)</f>
        <v>9</v>
      </c>
      <c r="AU79" s="16">
        <f>COUNTIF(C79:AG79,'Attendance Key '!$A$17)</f>
        <v>0</v>
      </c>
      <c r="AV79" s="3">
        <f>COUNTIF(C79:AG79,'Attendance Key '!$A$18) + COUNTIF(C79:AG79,'Attendance Key '!$A$19)*0.5</f>
        <v>0</v>
      </c>
    </row>
    <row r="80" spans="1:48" ht="16.5" x14ac:dyDescent="0.55000000000000004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>AI80+AJ80</f>
        <v>20</v>
      </c>
      <c r="AI80" s="3">
        <f>COUNTA(C80:AG80)-AN80-AO80-AJ80-AP80-AQ80-AR80-AS80-AT80-AU80</f>
        <v>16</v>
      </c>
      <c r="AJ80" s="15">
        <f>COUNTIF(C80:AG80,'Attendance Key '!$A$7) + COUNTIF(C80:AG80,'Attendance Key '!$A$15)*0.5</f>
        <v>4</v>
      </c>
      <c r="AK80" s="11">
        <f t="shared" si="4"/>
        <v>21</v>
      </c>
      <c r="AL80" s="11">
        <f t="shared" si="5"/>
        <v>0</v>
      </c>
      <c r="AM80" s="28">
        <f t="shared" si="6"/>
        <v>0</v>
      </c>
      <c r="AN80" s="3">
        <f>COUNTIF(C80:AG80,'Attendance Key '!$A$3) + COUNTIF(C80:AG80,'Attendance Key '!$A$5)*0.5</f>
        <v>0</v>
      </c>
      <c r="AO80" s="16">
        <f>COUNTIF(C80:AG80,'Attendance Key '!$A$4) + COUNTIF(C80:AG80,'Attendance Key '!$A$6)*0.5</f>
        <v>0</v>
      </c>
      <c r="AP80" s="3">
        <f>COUNTIF(C80:AG80,'Attendance Key '!$A$10)</f>
        <v>0</v>
      </c>
      <c r="AQ80" s="3">
        <f>COUNTIF(C80:AG80,'Attendance Key '!$A$8) + COUNTIF(C80:AG80,'Attendance Key '!$A$9)*0.5</f>
        <v>0</v>
      </c>
      <c r="AR80" s="3">
        <f>COUNTIF(C80:AG80,'Attendance Key '!$A$13) + COUNTIF(C80:AG80,'Attendance Key '!$A$14)*0.5</f>
        <v>0</v>
      </c>
      <c r="AS80" s="3">
        <f>COUNTIF(C80:AG80,'Attendance Key '!$A$11) + COUNTIF(C80:AF80,'Attendance Key '!$A$12)*0.5</f>
        <v>1</v>
      </c>
      <c r="AT80" s="16">
        <f>COUNTIF(C80:AG80,'Attendance Key '!$A$16)</f>
        <v>9</v>
      </c>
      <c r="AU80" s="16">
        <f>COUNTIF(C80:AG80,'Attendance Key '!$A$17)</f>
        <v>0</v>
      </c>
      <c r="AV80" s="3">
        <f>COUNTIF(C80:AG80,'Attendance Key '!$A$18) + COUNTIF(C80:AG80,'Attendance Key '!$A$19)*0.5</f>
        <v>0</v>
      </c>
    </row>
    <row r="81" spans="1:48" ht="16.5" x14ac:dyDescent="0.55000000000000004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>AI81+AJ81</f>
        <v>20</v>
      </c>
      <c r="AI81" s="3">
        <f>COUNTA(C81:AG81)-AN81-AO81-AJ81-AP81-AQ81-AR81-AS81-AT81-AU81</f>
        <v>19</v>
      </c>
      <c r="AJ81" s="15">
        <f>COUNTIF(C81:AG81,'Attendance Key '!$A$7) + COUNTIF(C81:AG81,'Attendance Key '!$A$15)*0.5</f>
        <v>1</v>
      </c>
      <c r="AK81" s="11">
        <f t="shared" si="4"/>
        <v>21</v>
      </c>
      <c r="AL81" s="11">
        <f t="shared" si="5"/>
        <v>0</v>
      </c>
      <c r="AM81" s="28">
        <f t="shared" si="6"/>
        <v>0</v>
      </c>
      <c r="AN81" s="3">
        <f>COUNTIF(C81:AG81,'Attendance Key '!$A$3) + COUNTIF(C81:AG81,'Attendance Key '!$A$5)*0.5</f>
        <v>0</v>
      </c>
      <c r="AO81" s="16">
        <f>COUNTIF(C81:AG81,'Attendance Key '!$A$4) + COUNTIF(C81:AG81,'Attendance Key '!$A$6)*0.5</f>
        <v>0</v>
      </c>
      <c r="AP81" s="3">
        <f>COUNTIF(C81:AG81,'Attendance Key '!$A$10)</f>
        <v>0</v>
      </c>
      <c r="AQ81" s="3">
        <f>COUNTIF(C81:AG81,'Attendance Key '!$A$8) + COUNTIF(C81:AG81,'Attendance Key '!$A$9)*0.5</f>
        <v>0</v>
      </c>
      <c r="AR81" s="3">
        <f>COUNTIF(C81:AG81,'Attendance Key '!$A$13) + COUNTIF(C81:AG81,'Attendance Key '!$A$14)*0.5</f>
        <v>0</v>
      </c>
      <c r="AS81" s="3">
        <f>COUNTIF(C81:AG81,'Attendance Key '!$A$11) + COUNTIF(C81:AF81,'Attendance Key '!$A$12)*0.5</f>
        <v>1</v>
      </c>
      <c r="AT81" s="16">
        <f>COUNTIF(C81:AG81,'Attendance Key '!$A$16)</f>
        <v>9</v>
      </c>
      <c r="AU81" s="16">
        <f>COUNTIF(C81:AG81,'Attendance Key '!$A$17)</f>
        <v>0</v>
      </c>
      <c r="AV81" s="3">
        <f>COUNTIF(C81:AG81,'Attendance Key '!$A$18) + COUNTIF(C81:AG81,'Attendance Key '!$A$19)*0.5</f>
        <v>0</v>
      </c>
    </row>
    <row r="82" spans="1:48" ht="12.5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8" ht="12.5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8" ht="12.5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8" ht="12.5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8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K86">
        <v>1659</v>
      </c>
      <c r="AL86">
        <v>6</v>
      </c>
      <c r="AM86" s="29">
        <f xml:space="preserve"> AL86/AK86</f>
        <v>3.616636528028933E-3</v>
      </c>
    </row>
    <row r="87" spans="1:48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8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8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8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8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8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8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8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8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8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5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autoFilter ref="A1:A1011" xr:uid="{00000000-0001-0000-0200-000000000000}"/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topLeftCell="A16" workbookViewId="0">
      <selection activeCell="F24" sqref="F24"/>
    </sheetView>
  </sheetViews>
  <sheetFormatPr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3" x14ac:dyDescent="0.3">
      <c r="A12" s="10" t="s">
        <v>26</v>
      </c>
      <c r="B12" s="3" t="s">
        <v>38</v>
      </c>
    </row>
    <row r="13" spans="1:2" ht="13" x14ac:dyDescent="0.3">
      <c r="A13" s="10" t="s">
        <v>23</v>
      </c>
      <c r="B13" s="4" t="s">
        <v>8</v>
      </c>
    </row>
    <row r="14" spans="1:2" ht="13" x14ac:dyDescent="0.3">
      <c r="A14" s="10" t="s">
        <v>39</v>
      </c>
      <c r="B14" s="4" t="s">
        <v>40</v>
      </c>
    </row>
    <row r="15" spans="1:2" ht="13" x14ac:dyDescent="0.3">
      <c r="A15" s="10" t="s">
        <v>29</v>
      </c>
      <c r="B15" s="3" t="s">
        <v>41</v>
      </c>
    </row>
    <row r="16" spans="1:2" ht="13" x14ac:dyDescent="0.3">
      <c r="A16" s="10" t="s">
        <v>16</v>
      </c>
      <c r="B16" s="3" t="s">
        <v>10</v>
      </c>
    </row>
    <row r="17" spans="1:2" ht="13" x14ac:dyDescent="0.3">
      <c r="A17" s="10" t="s">
        <v>17</v>
      </c>
      <c r="B17" s="3" t="s">
        <v>42</v>
      </c>
    </row>
    <row r="18" spans="1:2" ht="13" x14ac:dyDescent="0.3">
      <c r="A18" s="10" t="s">
        <v>24</v>
      </c>
      <c r="B18" s="3" t="s">
        <v>12</v>
      </c>
    </row>
    <row r="19" spans="1:2" ht="13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Shoaib</cp:lastModifiedBy>
  <dcterms:created xsi:type="dcterms:W3CDTF">2022-06-26T10:00:28Z</dcterms:created>
  <dcterms:modified xsi:type="dcterms:W3CDTF">2022-09-13T10:13:18Z</dcterms:modified>
</cp:coreProperties>
</file>